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ůj disk\KREIA_Group\PROJEKTY\25_AOCR_a_STO-CR_Metodika_NPPCR2025\"/>
    </mc:Choice>
  </mc:AlternateContent>
  <xr:revisionPtr revIDLastSave="0" documentId="13_ncr:1_{E5E7DAC0-A941-4EDF-8F62-C2D2AD7B5B3F}" xr6:coauthVersionLast="47" xr6:coauthVersionMax="47" xr10:uidLastSave="{00000000-0000-0000-0000-000000000000}"/>
  <bookViews>
    <workbookView xWindow="-120" yWindow="-120" windowWidth="29040" windowHeight="15720" xr2:uid="{F1CCAC2D-41ED-47CB-B9A9-16E4277D20FA}"/>
  </bookViews>
  <sheets>
    <sheet name="souhrnný rozpočet NPPCR DMO 25+" sheetId="2" r:id="rId1"/>
    <sheet name="položkový rozpočet NPPCR DMO 25" sheetId="1" r:id="rId2"/>
  </sheets>
  <definedNames>
    <definedName name="_xlnm.Print_Titles" localSheetId="1">'položkový rozpočet NPPCR DMO 25'!$3:$6</definedName>
    <definedName name="_xlnm.Print_Area" localSheetId="1">'položkový rozpočet NPPCR DMO 25'!$A$1:$P$87</definedName>
    <definedName name="_xlnm.Print_Area" localSheetId="0">'souhrnný rozpočet NPPCR DMO 25+'!$A$1:$F$28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N59" i="1" s="1"/>
  <c r="P59" i="1" s="1"/>
  <c r="L61" i="1"/>
  <c r="N61" i="1" s="1"/>
  <c r="P61" i="1" s="1"/>
  <c r="L63" i="1"/>
  <c r="N63" i="1" s="1"/>
  <c r="P63" i="1" s="1"/>
  <c r="L65" i="1"/>
  <c r="N65" i="1" s="1"/>
  <c r="P65" i="1" s="1"/>
  <c r="L57" i="1"/>
  <c r="N57" i="1" s="1"/>
  <c r="P57" i="1" s="1"/>
  <c r="L10" i="1"/>
  <c r="N10" i="1" s="1"/>
  <c r="L12" i="1"/>
  <c r="N12" i="1" s="1"/>
  <c r="L14" i="1"/>
  <c r="N14" i="1" s="1"/>
  <c r="L16" i="1"/>
  <c r="N16" i="1" s="1"/>
  <c r="L18" i="1"/>
  <c r="N18" i="1" s="1"/>
  <c r="L20" i="1"/>
  <c r="N20" i="1" s="1"/>
  <c r="P20" i="1" s="1"/>
  <c r="L22" i="1"/>
  <c r="N22" i="1" s="1"/>
  <c r="L8" i="1"/>
  <c r="N8" i="1" s="1"/>
  <c r="U8" i="1"/>
  <c r="X78" i="1"/>
  <c r="W78" i="1"/>
  <c r="V78" i="1"/>
  <c r="U78" i="1"/>
  <c r="X77" i="1"/>
  <c r="W77" i="1"/>
  <c r="V77" i="1"/>
  <c r="U77" i="1"/>
  <c r="X76" i="1"/>
  <c r="W76" i="1"/>
  <c r="V76" i="1"/>
  <c r="U76" i="1"/>
  <c r="X75" i="1"/>
  <c r="W75" i="1"/>
  <c r="V75" i="1"/>
  <c r="U75" i="1"/>
  <c r="W74" i="1"/>
  <c r="X74" i="1" s="1"/>
  <c r="V74" i="1"/>
  <c r="U74" i="1"/>
  <c r="X72" i="1"/>
  <c r="W72" i="1"/>
  <c r="V72" i="1"/>
  <c r="U72" i="1"/>
  <c r="X71" i="1"/>
  <c r="W71" i="1"/>
  <c r="V71" i="1"/>
  <c r="U71" i="1"/>
  <c r="X70" i="1"/>
  <c r="W70" i="1"/>
  <c r="V70" i="1"/>
  <c r="U70" i="1"/>
  <c r="V69" i="1"/>
  <c r="U69" i="1"/>
  <c r="W69" i="1" s="1"/>
  <c r="X69" i="1" s="1"/>
  <c r="V68" i="1"/>
  <c r="U68" i="1"/>
  <c r="W68" i="1" s="1"/>
  <c r="X68" i="1" s="1"/>
  <c r="X55" i="1"/>
  <c r="W55" i="1"/>
  <c r="V55" i="1"/>
  <c r="U55" i="1"/>
  <c r="X54" i="1"/>
  <c r="W54" i="1"/>
  <c r="V54" i="1"/>
  <c r="U54" i="1"/>
  <c r="X53" i="1"/>
  <c r="W53" i="1"/>
  <c r="V53" i="1"/>
  <c r="U53" i="1"/>
  <c r="X52" i="1"/>
  <c r="W52" i="1"/>
  <c r="V52" i="1"/>
  <c r="U52" i="1"/>
  <c r="X51" i="1"/>
  <c r="W51" i="1"/>
  <c r="V51" i="1"/>
  <c r="U51" i="1"/>
  <c r="W50" i="1"/>
  <c r="X50" i="1" s="1"/>
  <c r="V50" i="1"/>
  <c r="U50" i="1"/>
  <c r="X48" i="1"/>
  <c r="W48" i="1"/>
  <c r="V48" i="1"/>
  <c r="U48" i="1"/>
  <c r="X47" i="1"/>
  <c r="W47" i="1"/>
  <c r="V47" i="1"/>
  <c r="U47" i="1"/>
  <c r="X46" i="1"/>
  <c r="W46" i="1"/>
  <c r="V46" i="1"/>
  <c r="U46" i="1"/>
  <c r="X45" i="1"/>
  <c r="W45" i="1"/>
  <c r="V45" i="1"/>
  <c r="U45" i="1"/>
  <c r="X44" i="1"/>
  <c r="W44" i="1"/>
  <c r="V44" i="1"/>
  <c r="U44" i="1"/>
  <c r="X43" i="1"/>
  <c r="W43" i="1"/>
  <c r="V43" i="1"/>
  <c r="U43" i="1"/>
  <c r="X42" i="1"/>
  <c r="W42" i="1"/>
  <c r="V42" i="1"/>
  <c r="U42" i="1"/>
  <c r="X41" i="1"/>
  <c r="W41" i="1"/>
  <c r="V41" i="1"/>
  <c r="U41" i="1"/>
  <c r="X40" i="1"/>
  <c r="W40" i="1"/>
  <c r="V40" i="1"/>
  <c r="U40" i="1"/>
  <c r="V39" i="1"/>
  <c r="U39" i="1"/>
  <c r="W39" i="1" s="1"/>
  <c r="X39" i="1" s="1"/>
  <c r="X37" i="1"/>
  <c r="W37" i="1"/>
  <c r="V37" i="1"/>
  <c r="U37" i="1"/>
  <c r="X36" i="1"/>
  <c r="W36" i="1"/>
  <c r="V36" i="1"/>
  <c r="U36" i="1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V30" i="1"/>
  <c r="U30" i="1"/>
  <c r="W30" i="1" s="1"/>
  <c r="X30" i="1" s="1"/>
  <c r="X29" i="1"/>
  <c r="W29" i="1"/>
  <c r="V29" i="1"/>
  <c r="U29" i="1"/>
  <c r="X28" i="1"/>
  <c r="W28" i="1"/>
  <c r="V28" i="1"/>
  <c r="U28" i="1"/>
  <c r="X27" i="1"/>
  <c r="W27" i="1"/>
  <c r="V27" i="1"/>
  <c r="U27" i="1"/>
  <c r="V26" i="1"/>
  <c r="U26" i="1"/>
  <c r="W26" i="1" s="1"/>
  <c r="X26" i="1" s="1"/>
  <c r="U25" i="1"/>
  <c r="W25" i="1" s="1"/>
  <c r="X25" i="1" s="1"/>
  <c r="V25" i="1"/>
  <c r="X65" i="1"/>
  <c r="U65" i="1"/>
  <c r="W65" i="1" s="1"/>
  <c r="X63" i="1"/>
  <c r="U63" i="1"/>
  <c r="W63" i="1" s="1"/>
  <c r="X61" i="1"/>
  <c r="U61" i="1"/>
  <c r="W61" i="1" s="1"/>
  <c r="X59" i="1"/>
  <c r="U59" i="1"/>
  <c r="W59" i="1" s="1"/>
  <c r="U57" i="1"/>
  <c r="W57" i="1" s="1"/>
  <c r="U10" i="1"/>
  <c r="W10" i="1" s="1"/>
  <c r="U12" i="1"/>
  <c r="W12" i="1" s="1"/>
  <c r="U14" i="1"/>
  <c r="W14" i="1" s="1"/>
  <c r="U16" i="1"/>
  <c r="W16" i="1" s="1"/>
  <c r="U18" i="1"/>
  <c r="W18" i="1" s="1"/>
  <c r="U20" i="1"/>
  <c r="W20" i="1" s="1"/>
  <c r="U22" i="1"/>
  <c r="W22" i="1" s="1"/>
  <c r="X22" i="1"/>
  <c r="X20" i="1"/>
  <c r="X18" i="1"/>
  <c r="X16" i="1"/>
  <c r="X14" i="1"/>
  <c r="X12" i="1"/>
  <c r="X10" i="1"/>
  <c r="L77" i="1"/>
  <c r="N77" i="1" s="1"/>
  <c r="L78" i="1"/>
  <c r="O78" i="1" s="1"/>
  <c r="L76" i="1"/>
  <c r="O76" i="1" s="1"/>
  <c r="L75" i="1"/>
  <c r="N75" i="1" s="1"/>
  <c r="L74" i="1"/>
  <c r="O74" i="1" s="1"/>
  <c r="L69" i="1"/>
  <c r="N69" i="1" s="1"/>
  <c r="L70" i="1"/>
  <c r="N70" i="1" s="1"/>
  <c r="L71" i="1"/>
  <c r="O71" i="1" s="1"/>
  <c r="L72" i="1"/>
  <c r="O72" i="1" s="1"/>
  <c r="L68" i="1"/>
  <c r="N68" i="1" s="1"/>
  <c r="L51" i="1"/>
  <c r="N51" i="1" s="1"/>
  <c r="L52" i="1"/>
  <c r="O52" i="1" s="1"/>
  <c r="L53" i="1"/>
  <c r="O53" i="1" s="1"/>
  <c r="L54" i="1"/>
  <c r="O54" i="1" s="1"/>
  <c r="L55" i="1"/>
  <c r="O55" i="1" s="1"/>
  <c r="L50" i="1"/>
  <c r="N50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O48" i="1" s="1"/>
  <c r="L41" i="1"/>
  <c r="N41" i="1" s="1"/>
  <c r="L40" i="1"/>
  <c r="N40" i="1" s="1"/>
  <c r="L39" i="1"/>
  <c r="N39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O31" i="1" s="1"/>
  <c r="L32" i="1"/>
  <c r="N32" i="1" s="1"/>
  <c r="L33" i="1"/>
  <c r="N33" i="1" s="1"/>
  <c r="L34" i="1"/>
  <c r="N34" i="1" s="1"/>
  <c r="L35" i="1"/>
  <c r="N35" i="1" s="1"/>
  <c r="L36" i="1"/>
  <c r="O36" i="1" s="1"/>
  <c r="L37" i="1"/>
  <c r="O37" i="1" s="1"/>
  <c r="L25" i="1"/>
  <c r="N25" i="1" s="1"/>
  <c r="H76" i="1"/>
  <c r="I76" i="1" s="1"/>
  <c r="H75" i="1"/>
  <c r="I75" i="1" s="1"/>
  <c r="B1" i="1"/>
  <c r="C20" i="2"/>
  <c r="F4" i="2"/>
  <c r="E4" i="2"/>
  <c r="H50" i="1"/>
  <c r="H51" i="1"/>
  <c r="I51" i="1" s="1"/>
  <c r="H53" i="1"/>
  <c r="H52" i="1"/>
  <c r="H54" i="1"/>
  <c r="V83" i="1"/>
  <c r="V82" i="1"/>
  <c r="O82" i="1"/>
  <c r="O83" i="1"/>
  <c r="H78" i="1"/>
  <c r="H77" i="1"/>
  <c r="H74" i="1"/>
  <c r="I74" i="1" s="1"/>
  <c r="H47" i="1"/>
  <c r="I47" i="1" s="1"/>
  <c r="O77" i="1" l="1"/>
  <c r="P77" i="1" s="1"/>
  <c r="N78" i="1"/>
  <c r="P78" i="1" s="1"/>
  <c r="P83" i="1"/>
  <c r="O44" i="1"/>
  <c r="O43" i="1"/>
  <c r="O42" i="1"/>
  <c r="W83" i="1"/>
  <c r="O68" i="1"/>
  <c r="X57" i="1"/>
  <c r="U85" i="1"/>
  <c r="U73" i="1"/>
  <c r="U67" i="1"/>
  <c r="U87" i="1"/>
  <c r="U86" i="1"/>
  <c r="U49" i="1"/>
  <c r="O50" i="1"/>
  <c r="P50" i="1" s="1"/>
  <c r="N37" i="1"/>
  <c r="O35" i="1"/>
  <c r="O33" i="1"/>
  <c r="N31" i="1"/>
  <c r="O69" i="1"/>
  <c r="O70" i="1"/>
  <c r="N74" i="1"/>
  <c r="P74" i="1" s="1"/>
  <c r="N36" i="1"/>
  <c r="O47" i="1"/>
  <c r="P47" i="1" s="1"/>
  <c r="N48" i="1"/>
  <c r="O46" i="1"/>
  <c r="O29" i="1"/>
  <c r="O45" i="1"/>
  <c r="O28" i="1"/>
  <c r="N71" i="1"/>
  <c r="N54" i="1"/>
  <c r="P54" i="1" s="1"/>
  <c r="O25" i="1"/>
  <c r="O75" i="1"/>
  <c r="P75" i="1" s="1"/>
  <c r="N76" i="1"/>
  <c r="N55" i="1"/>
  <c r="O41" i="1"/>
  <c r="O32" i="1"/>
  <c r="O51" i="1"/>
  <c r="P51" i="1" s="1"/>
  <c r="N52" i="1"/>
  <c r="O40" i="1"/>
  <c r="N72" i="1"/>
  <c r="O39" i="1"/>
  <c r="O30" i="1"/>
  <c r="O27" i="1"/>
  <c r="N53" i="1"/>
  <c r="P53" i="1" s="1"/>
  <c r="O34" i="1"/>
  <c r="O26" i="1"/>
  <c r="I50" i="1"/>
  <c r="W67" i="1"/>
  <c r="H13" i="2" s="1"/>
  <c r="U83" i="1"/>
  <c r="I52" i="1"/>
  <c r="I53" i="1"/>
  <c r="W49" i="1"/>
  <c r="H11" i="2" s="1"/>
  <c r="I11" i="2" s="1"/>
  <c r="W73" i="1"/>
  <c r="H14" i="2" s="1"/>
  <c r="J14" i="2" s="1"/>
  <c r="V49" i="1"/>
  <c r="W56" i="1"/>
  <c r="H12" i="2" s="1"/>
  <c r="V87" i="1"/>
  <c r="W87" i="1"/>
  <c r="U24" i="1"/>
  <c r="U7" i="1"/>
  <c r="N56" i="1"/>
  <c r="P56" i="1"/>
  <c r="D12" i="2" s="1"/>
  <c r="F12" i="2" s="1"/>
  <c r="U56" i="1"/>
  <c r="V86" i="1"/>
  <c r="W86" i="1"/>
  <c r="V67" i="1"/>
  <c r="U82" i="1"/>
  <c r="I54" i="1"/>
  <c r="V85" i="1"/>
  <c r="W85" i="1"/>
  <c r="V73" i="1"/>
  <c r="N83" i="1"/>
  <c r="I77" i="1"/>
  <c r="I78" i="1"/>
  <c r="V24" i="1"/>
  <c r="N73" i="1" l="1"/>
  <c r="N87" i="1"/>
  <c r="J11" i="2"/>
  <c r="I14" i="2"/>
  <c r="I13" i="2"/>
  <c r="J13" i="2"/>
  <c r="J12" i="2"/>
  <c r="I12" i="2"/>
  <c r="N85" i="1"/>
  <c r="N67" i="1"/>
  <c r="P76" i="1"/>
  <c r="P73" i="1" s="1"/>
  <c r="D14" i="2" s="1"/>
  <c r="N49" i="1"/>
  <c r="P52" i="1"/>
  <c r="N86" i="1"/>
  <c r="O73" i="1"/>
  <c r="E12" i="2"/>
  <c r="O85" i="1"/>
  <c r="E14" i="2" l="1"/>
  <c r="F14" i="2"/>
  <c r="W24" i="1"/>
  <c r="H9" i="2" s="1"/>
  <c r="P85" i="1"/>
  <c r="P10" i="1"/>
  <c r="W8" i="1"/>
  <c r="X8" i="1" s="1"/>
  <c r="H55" i="1"/>
  <c r="P55" i="1" s="1"/>
  <c r="H48" i="1"/>
  <c r="P48" i="1" s="1"/>
  <c r="H26" i="1"/>
  <c r="H45" i="1"/>
  <c r="H68" i="1"/>
  <c r="P68" i="1" s="1"/>
  <c r="H72" i="1"/>
  <c r="P72" i="1" s="1"/>
  <c r="H71" i="1"/>
  <c r="P71" i="1" s="1"/>
  <c r="H70" i="1"/>
  <c r="P70" i="1" s="1"/>
  <c r="H69" i="1"/>
  <c r="P69" i="1" s="1"/>
  <c r="H46" i="1"/>
  <c r="H44" i="1"/>
  <c r="P44" i="1" s="1"/>
  <c r="H43" i="1"/>
  <c r="P43" i="1" s="1"/>
  <c r="H42" i="1"/>
  <c r="P42" i="1" s="1"/>
  <c r="H40" i="1"/>
  <c r="P40" i="1" s="1"/>
  <c r="H41" i="1"/>
  <c r="H39" i="1"/>
  <c r="H37" i="1"/>
  <c r="H36" i="1"/>
  <c r="P36" i="1" s="1"/>
  <c r="H35" i="1"/>
  <c r="P35" i="1" s="1"/>
  <c r="H34" i="1"/>
  <c r="H33" i="1"/>
  <c r="P33" i="1" s="1"/>
  <c r="H31" i="1"/>
  <c r="H32" i="1"/>
  <c r="H29" i="1"/>
  <c r="H30" i="1"/>
  <c r="P30" i="1" s="1"/>
  <c r="H28" i="1"/>
  <c r="P28" i="1" s="1"/>
  <c r="H27" i="1"/>
  <c r="H25" i="1"/>
  <c r="P8" i="1"/>
  <c r="J9" i="2" l="1"/>
  <c r="I9" i="2"/>
  <c r="I41" i="1"/>
  <c r="P41" i="1"/>
  <c r="I46" i="1"/>
  <c r="P46" i="1"/>
  <c r="I31" i="1"/>
  <c r="P31" i="1"/>
  <c r="I45" i="1"/>
  <c r="P45" i="1"/>
  <c r="I37" i="1"/>
  <c r="P37" i="1"/>
  <c r="I39" i="1"/>
  <c r="P39" i="1"/>
  <c r="I25" i="1"/>
  <c r="P25" i="1"/>
  <c r="I27" i="1"/>
  <c r="P27" i="1"/>
  <c r="I29" i="1"/>
  <c r="P29" i="1"/>
  <c r="I32" i="1"/>
  <c r="P32" i="1"/>
  <c r="I34" i="1"/>
  <c r="P34" i="1"/>
  <c r="I26" i="1"/>
  <c r="P26" i="1"/>
  <c r="W82" i="1"/>
  <c r="N38" i="1"/>
  <c r="W7" i="1"/>
  <c r="H8" i="2" s="1"/>
  <c r="N84" i="1"/>
  <c r="N24" i="1"/>
  <c r="U84" i="1"/>
  <c r="U81" i="1"/>
  <c r="U38" i="1"/>
  <c r="N7" i="1"/>
  <c r="I68" i="1"/>
  <c r="I71" i="1"/>
  <c r="I70" i="1"/>
  <c r="I55" i="1"/>
  <c r="I48" i="1"/>
  <c r="P16" i="1"/>
  <c r="P18" i="1"/>
  <c r="P14" i="1"/>
  <c r="P22" i="1"/>
  <c r="P12" i="1"/>
  <c r="I72" i="1"/>
  <c r="I43" i="1"/>
  <c r="I69" i="1"/>
  <c r="I28" i="1"/>
  <c r="I42" i="1"/>
  <c r="I44" i="1"/>
  <c r="I40" i="1"/>
  <c r="I36" i="1"/>
  <c r="I33" i="1"/>
  <c r="I35" i="1"/>
  <c r="I30" i="1"/>
  <c r="I8" i="2" l="1"/>
  <c r="J8" i="2"/>
  <c r="W81" i="1"/>
  <c r="O67" i="1"/>
  <c r="P38" i="1"/>
  <c r="D10" i="2" s="1"/>
  <c r="P84" i="1"/>
  <c r="O84" i="1"/>
  <c r="O24" i="1"/>
  <c r="O81" i="1"/>
  <c r="V38" i="1"/>
  <c r="P24" i="1"/>
  <c r="D9" i="2" s="1"/>
  <c r="V81" i="1"/>
  <c r="V84" i="1"/>
  <c r="O38" i="1"/>
  <c r="W38" i="1"/>
  <c r="H10" i="2" s="1"/>
  <c r="W84" i="1"/>
  <c r="O49" i="1"/>
  <c r="O87" i="1"/>
  <c r="O86" i="1"/>
  <c r="N82" i="1"/>
  <c r="N81" i="1"/>
  <c r="J10" i="2" l="1"/>
  <c r="J15" i="2" s="1"/>
  <c r="J16" i="2" s="1"/>
  <c r="I10" i="2"/>
  <c r="I15" i="2" s="1"/>
  <c r="I16" i="2" s="1"/>
  <c r="H15" i="2"/>
  <c r="H16" i="2" s="1"/>
  <c r="F10" i="2"/>
  <c r="E10" i="2"/>
  <c r="F9" i="2"/>
  <c r="E9" i="2"/>
  <c r="P82" i="1"/>
  <c r="P7" i="1"/>
  <c r="D8" i="2" s="1"/>
  <c r="P81" i="1"/>
  <c r="P87" i="1"/>
  <c r="P67" i="1"/>
  <c r="D13" i="2" s="1"/>
  <c r="P86" i="1"/>
  <c r="P49" i="1"/>
  <c r="D11" i="2" s="1"/>
  <c r="F13" i="2" l="1"/>
  <c r="E13" i="2"/>
  <c r="F11" i="2"/>
  <c r="E11" i="2"/>
  <c r="F8" i="2"/>
  <c r="D15" i="2"/>
  <c r="D16" i="2" s="1"/>
  <c r="E8" i="2"/>
  <c r="E15" i="2" l="1"/>
  <c r="E16" i="2" s="1"/>
  <c r="F15" i="2"/>
  <c r="F16" i="2" s="1"/>
  <c r="F20" i="2" l="1"/>
  <c r="F27" i="2" s="1"/>
  <c r="F23" i="2" l="1"/>
  <c r="F24" i="2"/>
  <c r="F26" i="2"/>
  <c r="F25" i="2"/>
  <c r="F22" i="2"/>
  <c r="F28" i="2" l="1"/>
</calcChain>
</file>

<file path=xl/sharedStrings.xml><?xml version="1.0" encoding="utf-8"?>
<sst xmlns="http://schemas.openxmlformats.org/spreadsheetml/2006/main" count="406" uniqueCount="150">
  <si>
    <t>Způsob stanovení ceny </t>
  </si>
  <si>
    <t>  </t>
  </si>
  <si>
    <t>bez DPH  </t>
  </si>
  <si>
    <t>(v Kč) </t>
  </si>
  <si>
    <t>DPH  </t>
  </si>
  <si>
    <t>(% sazba DPH) </t>
  </si>
  <si>
    <t>Před podáním žádosti  </t>
  </si>
  <si>
    <t>Ostatní (provozní) výdaje</t>
  </si>
  <si>
    <t>Nezakládá VP</t>
  </si>
  <si>
    <t>Typ výdaje</t>
  </si>
  <si>
    <t>Celkové osobní náklady</t>
  </si>
  <si>
    <t>(v %)</t>
  </si>
  <si>
    <t>Ostatní provozní náklady za jednotku</t>
  </si>
  <si>
    <t>Počet jednotek </t>
  </si>
  <si>
    <t>dle pracovní smlouvy</t>
  </si>
  <si>
    <t>…</t>
  </si>
  <si>
    <t>měsíc</t>
  </si>
  <si>
    <t>dle zásad 3E</t>
  </si>
  <si>
    <t>osoba</t>
  </si>
  <si>
    <t>km</t>
  </si>
  <si>
    <t>dle vyhlášky</t>
  </si>
  <si>
    <t>ks</t>
  </si>
  <si>
    <t>Analýza profilu návštěvníka turistické oblasti</t>
  </si>
  <si>
    <t>Příprava portfolia témat cestovního ruchu</t>
  </si>
  <si>
    <t>De minimis</t>
  </si>
  <si>
    <t xml:space="preserve">Osobní náklady </t>
  </si>
  <si>
    <t>Marketingové kampaně na sociálních mediích</t>
  </si>
  <si>
    <t>měsíčně</t>
  </si>
  <si>
    <t>Design reklamní kampaně, banerů…</t>
  </si>
  <si>
    <t>kampaň</t>
  </si>
  <si>
    <t>Režim dle rizika veřejné podpory</t>
  </si>
  <si>
    <t>Marketingové náklady</t>
  </si>
  <si>
    <t>celkem  </t>
  </si>
  <si>
    <t>Dlouhodobá strategie rozvoje cest. ruchu v turistické oblasti</t>
  </si>
  <si>
    <t>Analýza návštěvnosti turistické oblasti (geolokační data)</t>
  </si>
  <si>
    <t>Strategie sběru a vyhodnocování statistických dat a informací</t>
  </si>
  <si>
    <t>Vyhodnocení stávající strategie, aktualizace návrhové části a akčního plánu</t>
  </si>
  <si>
    <t xml:space="preserve">Vyhodnocení a aktualizace akčnho plánu strategie </t>
  </si>
  <si>
    <t>Zpracování výroční zprávy / vyhodnocení realizovaných aktivit DMO</t>
  </si>
  <si>
    <t>Náhrady za použití soukromého vozidla pro služební účely</t>
  </si>
  <si>
    <t>CELKEM</t>
  </si>
  <si>
    <t>dle DPČ</t>
  </si>
  <si>
    <t>Propagační kampaň v německém příhraničí</t>
  </si>
  <si>
    <t>výběrové řízení</t>
  </si>
  <si>
    <t>rok 2025</t>
  </si>
  <si>
    <r>
      <t>Celkem za projekt</t>
    </r>
    <r>
      <rPr>
        <sz val="12"/>
        <color rgb="FF000000"/>
        <rFont val="Arial"/>
        <family val="2"/>
        <charset val="238"/>
      </rPr>
      <t> </t>
    </r>
  </si>
  <si>
    <r>
      <t> </t>
    </r>
    <r>
      <rPr>
        <sz val="12"/>
        <color rgb="FF000000"/>
        <rFont val="Arial"/>
        <family val="2"/>
        <charset val="238"/>
      </rPr>
      <t> </t>
    </r>
  </si>
  <si>
    <t>Žádost, plánovaný rozpočet akce / projektu</t>
  </si>
  <si>
    <t>Vyhodnocení akce / projektu</t>
  </si>
  <si>
    <t>Podpora organizací destinačního managementu 2025+ (Z1712)</t>
  </si>
  <si>
    <t xml:space="preserve">Podíl nákladů zahrnutých do projektu 
</t>
  </si>
  <si>
    <t>Výčet hlavních činností / pracovní náplně (část, která je zahrnuta do projektu)</t>
  </si>
  <si>
    <t>U osobních nákladů výčet hlavních činností / pracovní náplně (část,  která je zahrnuta do projektu)</t>
  </si>
  <si>
    <t xml:space="preserve">Produktový manažer, plný úvazek, pracovní smlouva, zákl. měsíční odměna XX.000 Kč </t>
  </si>
  <si>
    <t xml:space="preserve">Ředitel DMO, plný úvazek, smlouva o výkonu fukce, zákl. měsíční odměna XX.000 Kč </t>
  </si>
  <si>
    <t xml:space="preserve">Analytik, plný úvazek, pracovní smlouva, zákl. měsíční odměna XX.000 Kč </t>
  </si>
  <si>
    <t>Rešerše dat - brigádník, DPČ</t>
  </si>
  <si>
    <t xml:space="preserve">Účetní, asistent, plný úvazek, pracovní smlouva, zákl. měsíční odměna XX.000 Kč </t>
  </si>
  <si>
    <t>Koordinace rozvoje cestovního ruchu, vytváření informačního a servisního místa,  tvorba databází bodů zájmu, turistických zajímavostí a poskytovatelů služeb,  koordinace setkání a jednání, spolupráce s partnery a členy, spolupráce s dalšími DMO.</t>
  </si>
  <si>
    <t>Sběr dat a jejich vyhodnocování, realizace analýz, příprava zpráv o činnosti, výroční zprávy, podklady pro kontrolní orgány a audity.</t>
  </si>
  <si>
    <t>Tvorba a údržba koplexních témat cestovního ruchu a jejich vzájemné propojení do smysluplných tematických celků, spolupráce s partnery v destinaci, spolupráce se členy a partnery organizace, podpora zvyšování kvality služeb, sledování efektivity realizovaných aktivit.</t>
  </si>
  <si>
    <t>vytváření informačního a servisního místa v destinaci (oblasti / kraje) – tvorba databází bodů zájmu, turistických zajímavostí a poskytovatelů služeb, sběr dat a jejich vyhodnocování</t>
  </si>
  <si>
    <t xml:space="preserve">Vedení účetnictví, příprava podkladů pro účetnictví, administrativa spojená s žádostmi a čerpáním dotací,  komunikace a koordinace spolupráce se členy a partnery organizace, Tvorba strategických dokumentů, podkladů a zpráv, řízení a rozvoje lidských zdrojů, personalistiky, Zajištění administrativy orgánů DMO </t>
  </si>
  <si>
    <t>Příprava vizuální identity destinace, loga a brandmanuálu</t>
  </si>
  <si>
    <r>
      <t>1) Souhrnná aktivita 1 –  Výkon destinačního managementu (osobní náklady nezakládající riziko veřejné podpory)</t>
    </r>
    <r>
      <rPr>
        <sz val="10"/>
        <color theme="0"/>
        <rFont val="Arial"/>
        <family val="2"/>
        <charset val="238"/>
      </rPr>
      <t> </t>
    </r>
  </si>
  <si>
    <r>
      <t>2) Souhrnná aktivita 2 –  Provoz kanceláře DMO (provozní náklady nezakládající riziko veřejné podpory)</t>
    </r>
    <r>
      <rPr>
        <sz val="10"/>
        <color theme="0"/>
        <rFont val="Arial"/>
        <family val="2"/>
        <charset val="238"/>
      </rPr>
      <t> </t>
    </r>
  </si>
  <si>
    <t>3) Souhrnná aktivita 3 –  Analýzy a strategické dokumenty (provozní náklady nezakládající riziko veřejné podpory)</t>
  </si>
  <si>
    <t xml:space="preserve">Marketingový manažer, plný úvazek, smlouva o výkonu fukce, zákl. měsíční odměna XX.000 Kč </t>
  </si>
  <si>
    <t>destinační marketing, příprava a realizace marketingových kampaní</t>
  </si>
  <si>
    <t>dle sml. o výkonu funkce</t>
  </si>
  <si>
    <t>5) Osobní náklady s rizikem veřejné podpory (v režimu "de minimis")</t>
  </si>
  <si>
    <t>6) Marketingové aktivity s rizikem veřejné podpory (v režimu "de minimis")</t>
  </si>
  <si>
    <t>7) Ostatní (provozní) aktivity s rizikem veřejné podpory (v režimu "de minimis")</t>
  </si>
  <si>
    <t>odd 1)</t>
  </si>
  <si>
    <t>odd 5)</t>
  </si>
  <si>
    <t>odd 2), 3)</t>
  </si>
  <si>
    <t>odd 7)</t>
  </si>
  <si>
    <t>odd 4)</t>
  </si>
  <si>
    <t>odd 6)</t>
  </si>
  <si>
    <t>4) Marketingové a/nebo ostatní aktivity nezakládající riziko veřejné podpory</t>
  </si>
  <si>
    <t>Řízení organizace a administrativa, tvorba strategických dokumentů a plánů, spolupráce s partnery a členy, spolupráce s dalšími DMO, koordinace rozvoje cestovního ruchu, koordinace setkání a jednání, příprava výkazů, podkladů a zpráv, čerpání dotací, zajištění administrativy spojenou s fungováním a jednáním orgánů DMO</t>
  </si>
  <si>
    <t>U osobních nákladů identifikace pracovníka, pozice, úvazek, zákl. hrubá měsíční mzda</t>
  </si>
  <si>
    <r>
      <t xml:space="preserve">Měrná jednotka </t>
    </r>
    <r>
      <rPr>
        <sz val="8"/>
        <color rgb="FF000000"/>
        <rFont val="Arial"/>
        <family val="2"/>
        <charset val="238"/>
      </rPr>
      <t>(např. ks, počet, měsíc, kampaň) </t>
    </r>
  </si>
  <si>
    <t>Celkem</t>
  </si>
  <si>
    <t>DPH</t>
  </si>
  <si>
    <t>sazba DPH</t>
  </si>
  <si>
    <t>bez DPH</t>
  </si>
  <si>
    <t xml:space="preserve">Příprava a tisk všeobecných materiálů destinace - výroční zpráva DMO </t>
  </si>
  <si>
    <t>Příprava a tisk všeobecných materiálů destinace - leták se všeobecnými informacemi k destinaci</t>
  </si>
  <si>
    <t xml:space="preserve">Příprava a tisk všeobecných materiálů destinace - brožura k tématům destinace </t>
  </si>
  <si>
    <t xml:space="preserve">Název zadatele: </t>
  </si>
  <si>
    <t>Souhrnný rozpočet</t>
  </si>
  <si>
    <t>Vlastní zdroje</t>
  </si>
  <si>
    <t>PROJEKT</t>
  </si>
  <si>
    <t>Přidělená dotace, výchozí hodnoty</t>
  </si>
  <si>
    <t>Aktivity</t>
  </si>
  <si>
    <t>Dotace MMR</t>
  </si>
  <si>
    <t>5) Osobní náklady s rizikem veřejné podpory 
(v režimu "de minimis")</t>
  </si>
  <si>
    <t>6) Marketingové aktivity s rizikem veřejné podpory 
(v režimu "de minimis")</t>
  </si>
  <si>
    <t>7) Ostatní (provozní) aktivity s rizikem veřejné podpory 
(v režimu "de minimis")</t>
  </si>
  <si>
    <t>Režim</t>
  </si>
  <si>
    <t>kontrola</t>
  </si>
  <si>
    <t>Vlastní zdroje - struktura</t>
  </si>
  <si>
    <t>Celkem vlastní zdroje</t>
  </si>
  <si>
    <t>Podíl</t>
  </si>
  <si>
    <t>3) Souhrnná aktivita 3 –  Analýzy a strategické dokumenty
(provozní náklady nezakládající riziko veřejné podpory)</t>
  </si>
  <si>
    <t>2) Souhrnná aktivita 2 –  Provoz kanceláře DMO
(provozní náklady nezakládající riziko veřejné podpory) </t>
  </si>
  <si>
    <t>1) Souhrnná aktivita 1 –  Výkon destinačního managementu
(osobní náklady nezakládající riziko veřejné podpory)</t>
  </si>
  <si>
    <t>4) Marketingové a/nebo ostatní aktivity 
(nezakládající riziko veřejné podpory)</t>
  </si>
  <si>
    <t>Uplatněné náklady na projekt celkem</t>
  </si>
  <si>
    <t xml:space="preserve">Manažer destinačního managementu, plný úvazek, pracovní smlouva, zákl. měsíční odměna XX.000 Kč </t>
  </si>
  <si>
    <t>Náklady na projekt celkem</t>
  </si>
  <si>
    <r>
      <t>Telefonní a datové služby</t>
    </r>
    <r>
      <rPr>
        <sz val="10"/>
        <color rgb="FF000000"/>
        <rFont val="Arial"/>
        <family val="2"/>
        <charset val="238"/>
      </rPr>
      <t xml:space="preserve"> - za celé roční období 12 měsíců</t>
    </r>
  </si>
  <si>
    <r>
      <t>Úklid</t>
    </r>
    <r>
      <rPr>
        <sz val="10"/>
        <color rgb="FF000000"/>
        <rFont val="Arial"/>
        <family val="2"/>
        <charset val="238"/>
      </rPr>
      <t xml:space="preserve"> - za celé roční období 12 měsíců</t>
    </r>
  </si>
  <si>
    <r>
      <t>Pronájem služebního vozidla</t>
    </r>
    <r>
      <rPr>
        <sz val="10"/>
        <color rgb="FF000000"/>
        <rFont val="Arial"/>
        <family val="2"/>
        <charset val="238"/>
      </rPr>
      <t xml:space="preserve"> - za celé roční období 12 měsíců</t>
    </r>
  </si>
  <si>
    <r>
      <t>Pronájem výpočetní a kancelářské techniky</t>
    </r>
    <r>
      <rPr>
        <b/>
        <i/>
        <sz val="10"/>
        <color rgb="FF000000"/>
        <rFont val="Arial"/>
        <family val="2"/>
        <charset val="238"/>
      </rPr>
      <t xml:space="preserve"> (PC, notebooky, tiskárny, kopírky apod.)</t>
    </r>
    <r>
      <rPr>
        <sz val="10"/>
        <color rgb="FF000000"/>
        <rFont val="Arial"/>
        <family val="2"/>
        <charset val="238"/>
      </rPr>
      <t xml:space="preserve"> - za celé roční období 12 měsíců</t>
    </r>
  </si>
  <si>
    <r>
      <t xml:space="preserve">Pronájem kanceláře DMO </t>
    </r>
    <r>
      <rPr>
        <sz val="10"/>
        <color rgb="FF000000"/>
        <rFont val="Arial"/>
        <family val="2"/>
        <charset val="238"/>
      </rPr>
      <t>- za celé roční období 12 měsíců</t>
    </r>
  </si>
  <si>
    <r>
      <t>Energie a media související s pronájmem kanceláře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 xml:space="preserve">DMO </t>
    </r>
    <r>
      <rPr>
        <sz val="10"/>
        <color rgb="FF000000"/>
        <rFont val="Arial"/>
        <family val="2"/>
        <charset val="238"/>
      </rPr>
      <t xml:space="preserve">- za celé roční období 12 měsíců </t>
    </r>
  </si>
  <si>
    <t>Celkové náklady</t>
  </si>
  <si>
    <t>Celkové náklady
(bez DPH)</t>
  </si>
  <si>
    <t>Skutečné celkové osobní náklady</t>
  </si>
  <si>
    <t>Skutečné celkové náklady</t>
  </si>
  <si>
    <t>Skutečné celkové náklady  (vč. DPH)</t>
  </si>
  <si>
    <t>z toho DPH</t>
  </si>
  <si>
    <t>ŽÁDOST</t>
  </si>
  <si>
    <t>SKUTEČNOST / VYHODNOCENÍ</t>
  </si>
  <si>
    <t>z toho:</t>
  </si>
  <si>
    <t>Členské příspěvky</t>
  </si>
  <si>
    <t>Partnerské příspěvky, fond CR apod.</t>
  </si>
  <si>
    <t>Dotace kraje / krajů</t>
  </si>
  <si>
    <t>Jiné dotace (např. fondy EU, INTERREG apod.)</t>
  </si>
  <si>
    <t>Výnos z vlastní činnosti organizace</t>
  </si>
  <si>
    <t>Jiné vlastní zdroje</t>
  </si>
  <si>
    <t>ROK 2025</t>
  </si>
  <si>
    <t>z toho osobní náklady na neekonomickou činnost</t>
  </si>
  <si>
    <t>z toho osobní náklady na rizikové aktivity z hlediska VP (de minimis)</t>
  </si>
  <si>
    <t>z toho ostatní (provozní) náklady na neekonomickou činnost</t>
  </si>
  <si>
    <t>z toto ostatní (provozní) náklady na rizikové aktivity z hlediska VP (de minimis)</t>
  </si>
  <si>
    <t>z toho marketingové na neekonomickou činnost</t>
  </si>
  <si>
    <t>z toho marketingové náklady na rizikové aktivity z hlediska VP (de minimis)</t>
  </si>
  <si>
    <t>příjmení, jméno, (titul)</t>
  </si>
  <si>
    <t>Osobní náklady - PRACOVNÍK 1</t>
  </si>
  <si>
    <t>Osobní náklady - PRACOVNÍK 2</t>
  </si>
  <si>
    <t>Osobní náklady - PRACOVNÍK 3</t>
  </si>
  <si>
    <t>Osobní náklady - PRACOVNÍK 5</t>
  </si>
  <si>
    <t>Osobní náklady - PRACOVNÍK 6</t>
  </si>
  <si>
    <t>Osobní náklady - PRACOVNÍK 7</t>
  </si>
  <si>
    <t>Osobní náklady - PRACOVNÍK 4</t>
  </si>
  <si>
    <t>nový zaměstnanec od 1.7.2025</t>
  </si>
  <si>
    <r>
      <t xml:space="preserve">Edukace / vzdělávání pracovníků DMO, členů, partnerů DMO za účelem podpory  kvality služeb na místní úrovni </t>
    </r>
    <r>
      <rPr>
        <sz val="10"/>
        <color rgb="FF000000"/>
        <rFont val="Arial"/>
        <family val="2"/>
        <charset val="238"/>
      </rPr>
      <t>(bližší popis viz žádost)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</si>
</sst>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theme="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4"/>
      <color rgb="FF000000"/>
      <name val="Arial"/>
      <family val="2"/>
      <charset val="238"/>
    </font>
    <font>
      <b/>
      <i/>
      <sz val="4"/>
      <color rgb="FF000000"/>
      <name val="Arial"/>
      <family val="2"/>
      <charset val="238"/>
    </font>
    <font>
      <b/>
      <sz val="4"/>
      <color rgb="FF000000"/>
      <name val="Arial"/>
      <family val="2"/>
      <charset val="238"/>
    </font>
    <font>
      <sz val="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rgb="FFC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8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  <fill>
      <patternFill patternType="solid">
        <fgColor rgb="FFF6C5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AEAF8"/>
        <bgColor indexed="64"/>
      </patternFill>
    </fill>
    <fill>
      <patternFill patternType="solid">
        <fgColor theme="8" tint="0.3999755851924192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 style="thin">
        <color indexed="64"/>
      </bottom>
      <diagonal/>
    </border>
    <border>
      <left/>
      <right/>
      <top style="thick">
        <color rgb="FF002060"/>
      </top>
      <bottom style="thin">
        <color indexed="64"/>
      </bottom>
      <diagonal/>
    </border>
    <border>
      <left/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2060"/>
      </right>
      <top style="thin">
        <color indexed="64"/>
      </top>
      <bottom/>
      <diagonal/>
    </border>
    <border>
      <left style="thick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2060"/>
      </right>
      <top/>
      <bottom style="thin">
        <color indexed="64"/>
      </bottom>
      <diagonal/>
    </border>
    <border>
      <left style="thick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hair">
        <color auto="1"/>
      </bottom>
      <diagonal/>
    </border>
    <border>
      <left style="thick">
        <color rgb="FF002060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ck">
        <color rgb="FF002060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2060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rgb="FF002060"/>
      </bottom>
      <diagonal/>
    </border>
    <border>
      <left/>
      <right/>
      <top style="hair">
        <color auto="1"/>
      </top>
      <bottom style="thin">
        <color rgb="FF002060"/>
      </bottom>
      <diagonal/>
    </border>
    <border>
      <left/>
      <right style="thick">
        <color rgb="FF002060"/>
      </right>
      <top style="hair">
        <color auto="1"/>
      </top>
      <bottom style="thin">
        <color rgb="FF002060"/>
      </bottom>
      <diagonal/>
    </border>
    <border>
      <left style="thick">
        <color rgb="FF002060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 style="hair">
        <color rgb="FF002060"/>
      </right>
      <top style="thick">
        <color rgb="FF002060"/>
      </top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thick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thick">
        <color rgb="FF002060"/>
      </right>
      <top/>
      <bottom style="hair">
        <color rgb="FF002060"/>
      </bottom>
      <diagonal/>
    </border>
    <border>
      <left/>
      <right/>
      <top style="thick">
        <color rgb="FF002060"/>
      </top>
      <bottom/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 style="hair">
        <color rgb="FF002060"/>
      </right>
      <top/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 style="hair">
        <color rgb="FF002060"/>
      </right>
      <top style="thick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thick">
        <color rgb="FF002060"/>
      </top>
      <bottom style="thin">
        <color rgb="FF002060"/>
      </bottom>
      <diagonal/>
    </border>
    <border>
      <left style="hair">
        <color rgb="FF002060"/>
      </left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 style="hair">
        <color rgb="FF002060"/>
      </top>
      <bottom style="hair">
        <color rgb="FF002060"/>
      </bottom>
      <diagonal/>
    </border>
    <border>
      <left style="thick">
        <color rgb="FF002060"/>
      </left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hair">
        <color rgb="FF002060"/>
      </left>
      <right/>
      <top style="thick">
        <color rgb="FF002060"/>
      </top>
      <bottom style="thin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ck">
        <color rgb="FF002060"/>
      </bottom>
      <diagonal/>
    </border>
    <border>
      <left/>
      <right style="hair">
        <color rgb="FF002060"/>
      </right>
      <top style="thin">
        <color rgb="FF002060"/>
      </top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ck">
        <color rgb="FF002060"/>
      </bottom>
      <diagonal/>
    </border>
    <border>
      <left style="hair">
        <color rgb="FF002060"/>
      </left>
      <right/>
      <top style="thin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thick">
        <color rgb="FF002060"/>
      </right>
      <top/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ck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 style="thick">
        <color rgb="FF002060"/>
      </right>
      <top style="hair">
        <color rgb="FF002060"/>
      </top>
      <bottom/>
      <diagonal/>
    </border>
    <border>
      <left/>
      <right/>
      <top style="thin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hair">
        <color rgb="FF002060"/>
      </right>
      <top/>
      <bottom style="hair">
        <color rgb="FF002060"/>
      </bottom>
      <diagonal/>
    </border>
    <border>
      <left style="thick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hair">
        <color rgb="FF002060"/>
      </right>
      <top style="hair">
        <color rgb="FF002060"/>
      </top>
      <bottom/>
      <diagonal/>
    </border>
    <border>
      <left style="thick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hair">
        <color rgb="FF002060"/>
      </right>
      <top/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/>
      <bottom style="thick">
        <color rgb="FF002060"/>
      </bottom>
      <diagonal/>
    </border>
    <border>
      <left style="hair">
        <color rgb="FF002060"/>
      </left>
      <right style="thick">
        <color rgb="FF002060"/>
      </right>
      <top/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ck">
        <color rgb="FF002060"/>
      </right>
      <top/>
      <bottom style="thin">
        <color rgb="FF002060"/>
      </bottom>
      <diagonal/>
    </border>
    <border>
      <left style="thick">
        <color rgb="FF002060"/>
      </left>
      <right style="hair">
        <color rgb="FF002060"/>
      </right>
      <top/>
      <bottom style="thin">
        <color rgb="FF00206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 applyAlignment="1">
      <alignment horizontal="left" vertical="center" wrapText="1"/>
    </xf>
    <xf numFmtId="9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9" fontId="2" fillId="0" borderId="0" xfId="2" applyFont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5" fontId="2" fillId="9" borderId="1" xfId="1" applyNumberFormat="1" applyFont="1" applyFill="1" applyBorder="1" applyAlignment="1">
      <alignment horizontal="center" vertical="center" wrapText="1"/>
    </xf>
    <xf numFmtId="165" fontId="9" fillId="8" borderId="19" xfId="1" applyNumberFormat="1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5" fontId="2" fillId="0" borderId="20" xfId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165" fontId="2" fillId="0" borderId="23" xfId="1" applyNumberFormat="1" applyFont="1" applyBorder="1" applyAlignment="1">
      <alignment horizontal="center" vertical="center" wrapText="1"/>
    </xf>
    <xf numFmtId="165" fontId="2" fillId="0" borderId="22" xfId="1" applyNumberFormat="1" applyFont="1" applyBorder="1" applyAlignment="1">
      <alignment horizontal="center" vertical="center" wrapText="1"/>
    </xf>
    <xf numFmtId="9" fontId="2" fillId="0" borderId="22" xfId="2" applyFont="1" applyBorder="1" applyAlignment="1">
      <alignment horizontal="center" vertical="center" wrapText="1"/>
    </xf>
    <xf numFmtId="165" fontId="2" fillId="9" borderId="22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165" fontId="2" fillId="0" borderId="26" xfId="1" applyNumberFormat="1" applyFont="1" applyBorder="1" applyAlignment="1">
      <alignment horizontal="center" vertical="center" wrapText="1"/>
    </xf>
    <xf numFmtId="165" fontId="9" fillId="10" borderId="19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3" borderId="7" xfId="1" applyNumberFormat="1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vertical="center" wrapText="1"/>
    </xf>
    <xf numFmtId="165" fontId="9" fillId="10" borderId="21" xfId="1" applyNumberFormat="1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/>
    </xf>
    <xf numFmtId="0" fontId="11" fillId="12" borderId="17" xfId="0" applyFont="1" applyFill="1" applyBorder="1" applyAlignment="1">
      <alignment vertical="center"/>
    </xf>
    <xf numFmtId="0" fontId="11" fillId="12" borderId="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9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11" fillId="12" borderId="34" xfId="0" applyFont="1" applyFill="1" applyBorder="1" applyAlignment="1">
      <alignment vertical="center"/>
    </xf>
    <xf numFmtId="0" fontId="11" fillId="12" borderId="9" xfId="0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3" fontId="11" fillId="11" borderId="3" xfId="0" applyNumberFormat="1" applyFont="1" applyFill="1" applyBorder="1" applyAlignment="1">
      <alignment vertical="center"/>
    </xf>
    <xf numFmtId="3" fontId="2" fillId="0" borderId="1" xfId="1" applyNumberFormat="1" applyFont="1" applyBorder="1" applyAlignment="1">
      <alignment horizontal="center" vertical="center" wrapText="1"/>
    </xf>
    <xf numFmtId="3" fontId="11" fillId="12" borderId="3" xfId="0" applyNumberFormat="1" applyFont="1" applyFill="1" applyBorder="1" applyAlignment="1">
      <alignment vertical="center"/>
    </xf>
    <xf numFmtId="3" fontId="11" fillId="12" borderId="9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indent="1"/>
    </xf>
    <xf numFmtId="0" fontId="9" fillId="3" borderId="31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29" fillId="2" borderId="32" xfId="0" applyFont="1" applyFill="1" applyBorder="1" applyAlignment="1">
      <alignment horizontal="right" vertical="center" indent="1"/>
    </xf>
    <xf numFmtId="0" fontId="29" fillId="3" borderId="32" xfId="0" applyFont="1" applyFill="1" applyBorder="1" applyAlignment="1">
      <alignment horizontal="right" vertical="center" indent="1"/>
    </xf>
    <xf numFmtId="0" fontId="29" fillId="2" borderId="32" xfId="0" applyFont="1" applyFill="1" applyBorder="1" applyAlignment="1">
      <alignment horizontal="right" vertical="center" wrapText="1" indent="1"/>
    </xf>
    <xf numFmtId="0" fontId="29" fillId="3" borderId="32" xfId="0" applyFont="1" applyFill="1" applyBorder="1" applyAlignment="1">
      <alignment horizontal="right" vertical="center" wrapText="1" indent="1"/>
    </xf>
    <xf numFmtId="0" fontId="29" fillId="3" borderId="33" xfId="0" applyFont="1" applyFill="1" applyBorder="1" applyAlignment="1">
      <alignment horizontal="right" vertical="center" wrapText="1" indent="1"/>
    </xf>
    <xf numFmtId="0" fontId="2" fillId="6" borderId="19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wrapText="1"/>
    </xf>
    <xf numFmtId="0" fontId="24" fillId="6" borderId="15" xfId="0" applyFont="1" applyFill="1" applyBorder="1" applyAlignment="1">
      <alignment horizontal="center" wrapText="1"/>
    </xf>
    <xf numFmtId="0" fontId="28" fillId="6" borderId="6" xfId="0" applyFont="1" applyFill="1" applyBorder="1" applyAlignment="1">
      <alignment horizontal="center" wrapText="1"/>
    </xf>
    <xf numFmtId="0" fontId="27" fillId="6" borderId="6" xfId="0" applyFont="1" applyFill="1" applyBorder="1" applyAlignment="1">
      <alignment horizont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1" applyNumberFormat="1" applyFont="1" applyBorder="1" applyAlignment="1">
      <alignment horizontal="center" vertical="center" wrapText="1"/>
    </xf>
    <xf numFmtId="165" fontId="31" fillId="0" borderId="0" xfId="1" applyNumberFormat="1" applyFont="1" applyBorder="1" applyAlignment="1">
      <alignment horizontal="center" vertical="center" wrapText="1"/>
    </xf>
    <xf numFmtId="9" fontId="30" fillId="0" borderId="0" xfId="2" applyFont="1" applyBorder="1" applyAlignment="1">
      <alignment horizontal="center" vertical="center" wrapText="1"/>
    </xf>
    <xf numFmtId="165" fontId="32" fillId="0" borderId="0" xfId="1" applyNumberFormat="1" applyFont="1" applyBorder="1" applyAlignment="1">
      <alignment horizontal="center" vertical="center" wrapText="1"/>
    </xf>
    <xf numFmtId="165" fontId="32" fillId="0" borderId="0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9" fontId="11" fillId="11" borderId="3" xfId="2" applyFont="1" applyFill="1" applyBorder="1" applyAlignment="1">
      <alignment vertical="center"/>
    </xf>
    <xf numFmtId="9" fontId="11" fillId="12" borderId="3" xfId="2" applyFont="1" applyFill="1" applyBorder="1" applyAlignment="1">
      <alignment vertical="center"/>
    </xf>
    <xf numFmtId="9" fontId="11" fillId="12" borderId="9" xfId="2" applyFont="1" applyFill="1" applyBorder="1" applyAlignment="1">
      <alignment vertical="center"/>
    </xf>
    <xf numFmtId="9" fontId="8" fillId="5" borderId="4" xfId="2" applyFont="1" applyFill="1" applyBorder="1" applyAlignment="1">
      <alignment horizontal="center" vertical="center" wrapText="1"/>
    </xf>
    <xf numFmtId="9" fontId="2" fillId="2" borderId="32" xfId="2" applyFont="1" applyFill="1" applyBorder="1" applyAlignment="1">
      <alignment horizontal="center" vertical="center" wrapText="1"/>
    </xf>
    <xf numFmtId="9" fontId="2" fillId="3" borderId="32" xfId="2" applyFont="1" applyFill="1" applyBorder="1" applyAlignment="1">
      <alignment horizontal="center" vertical="center" wrapText="1"/>
    </xf>
    <xf numFmtId="9" fontId="2" fillId="3" borderId="33" xfId="2" applyFont="1" applyFill="1" applyBorder="1" applyAlignment="1">
      <alignment horizontal="center" vertical="center" wrapText="1"/>
    </xf>
    <xf numFmtId="9" fontId="15" fillId="0" borderId="0" xfId="2" applyFont="1" applyAlignment="1">
      <alignment horizontal="center"/>
    </xf>
    <xf numFmtId="0" fontId="19" fillId="6" borderId="10" xfId="0" applyFont="1" applyFill="1" applyBorder="1" applyAlignment="1">
      <alignment vertical="center"/>
    </xf>
    <xf numFmtId="0" fontId="19" fillId="6" borderId="11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18" fillId="6" borderId="10" xfId="0" applyFont="1" applyFill="1" applyBorder="1" applyAlignment="1">
      <alignment vertical="center"/>
    </xf>
    <xf numFmtId="0" fontId="18" fillId="6" borderId="11" xfId="0" applyFont="1" applyFill="1" applyBorder="1" applyAlignment="1">
      <alignment vertical="center"/>
    </xf>
    <xf numFmtId="0" fontId="18" fillId="6" borderId="12" xfId="0" applyFont="1" applyFill="1" applyBorder="1" applyAlignment="1">
      <alignment vertical="center"/>
    </xf>
    <xf numFmtId="0" fontId="19" fillId="6" borderId="11" xfId="0" applyFont="1" applyFill="1" applyBorder="1" applyAlignment="1">
      <alignment horizontal="left" vertical="center"/>
    </xf>
    <xf numFmtId="0" fontId="19" fillId="6" borderId="12" xfId="0" applyFont="1" applyFill="1" applyBorder="1" applyAlignment="1">
      <alignment horizontal="left" vertical="center"/>
    </xf>
    <xf numFmtId="165" fontId="2" fillId="8" borderId="5" xfId="1" applyNumberFormat="1" applyFont="1" applyFill="1" applyBorder="1" applyAlignment="1">
      <alignment horizontal="center" vertical="center" wrapText="1"/>
    </xf>
    <xf numFmtId="165" fontId="2" fillId="8" borderId="6" xfId="1" applyNumberFormat="1" applyFont="1" applyFill="1" applyBorder="1" applyAlignment="1">
      <alignment horizontal="center" vertical="center" wrapText="1"/>
    </xf>
    <xf numFmtId="0" fontId="14" fillId="6" borderId="44" xfId="0" applyFont="1" applyFill="1" applyBorder="1" applyAlignment="1">
      <alignment vertical="center"/>
    </xf>
    <xf numFmtId="0" fontId="15" fillId="6" borderId="4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15" fillId="6" borderId="58" xfId="0" applyFont="1" applyFill="1" applyBorder="1" applyAlignment="1">
      <alignment vertical="center"/>
    </xf>
    <xf numFmtId="0" fontId="15" fillId="6" borderId="59" xfId="0" applyFont="1" applyFill="1" applyBorder="1" applyAlignment="1">
      <alignment horizontal="center" vertical="center"/>
    </xf>
    <xf numFmtId="0" fontId="35" fillId="6" borderId="60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35" fillId="6" borderId="55" xfId="0" applyFont="1" applyFill="1" applyBorder="1" applyAlignment="1">
      <alignment horizontal="center" vertical="center"/>
    </xf>
    <xf numFmtId="44" fontId="15" fillId="6" borderId="56" xfId="3" applyFont="1" applyFill="1" applyBorder="1" applyAlignment="1">
      <alignment horizontal="center" vertical="center"/>
    </xf>
    <xf numFmtId="44" fontId="15" fillId="6" borderId="57" xfId="3" applyFont="1" applyFill="1" applyBorder="1" applyAlignment="1">
      <alignment horizontal="center" vertical="center"/>
    </xf>
    <xf numFmtId="0" fontId="39" fillId="0" borderId="53" xfId="0" applyFont="1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44" fontId="15" fillId="0" borderId="53" xfId="3" applyFont="1" applyBorder="1" applyAlignment="1">
      <alignment horizontal="center" vertical="center"/>
    </xf>
    <xf numFmtId="0" fontId="14" fillId="6" borderId="58" xfId="0" applyFont="1" applyFill="1" applyBorder="1" applyAlignment="1">
      <alignment vertical="center"/>
    </xf>
    <xf numFmtId="0" fontId="14" fillId="6" borderId="60" xfId="0" applyFont="1" applyFill="1" applyBorder="1" applyAlignment="1">
      <alignment horizontal="center" vertical="center"/>
    </xf>
    <xf numFmtId="0" fontId="36" fillId="6" borderId="61" xfId="0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15" fillId="0" borderId="53" xfId="0" applyFont="1" applyBorder="1" applyAlignment="1">
      <alignment vertical="center"/>
    </xf>
    <xf numFmtId="9" fontId="35" fillId="0" borderId="46" xfId="2" applyFont="1" applyBorder="1" applyAlignment="1">
      <alignment horizontal="center" vertical="center"/>
    </xf>
    <xf numFmtId="44" fontId="15" fillId="0" borderId="0" xfId="3" applyFont="1" applyAlignment="1">
      <alignment horizontal="center" vertical="center"/>
    </xf>
    <xf numFmtId="0" fontId="15" fillId="6" borderId="60" xfId="0" applyFont="1" applyFill="1" applyBorder="1" applyAlignment="1">
      <alignment vertical="center"/>
    </xf>
    <xf numFmtId="44" fontId="15" fillId="6" borderId="75" xfId="3" applyFont="1" applyFill="1" applyBorder="1" applyAlignment="1">
      <alignment horizontal="center" vertical="center"/>
    </xf>
    <xf numFmtId="0" fontId="37" fillId="6" borderId="54" xfId="0" applyFont="1" applyFill="1" applyBorder="1" applyAlignment="1">
      <alignment vertical="center"/>
    </xf>
    <xf numFmtId="0" fontId="37" fillId="6" borderId="55" xfId="0" applyFont="1" applyFill="1" applyBorder="1" applyAlignment="1">
      <alignment vertical="center"/>
    </xf>
    <xf numFmtId="0" fontId="37" fillId="6" borderId="56" xfId="0" applyFont="1" applyFill="1" applyBorder="1" applyAlignment="1">
      <alignment horizontal="center" vertical="center"/>
    </xf>
    <xf numFmtId="44" fontId="37" fillId="6" borderId="56" xfId="3" applyFont="1" applyFill="1" applyBorder="1" applyAlignment="1">
      <alignment horizontal="center" vertical="center"/>
    </xf>
    <xf numFmtId="44" fontId="37" fillId="6" borderId="57" xfId="3" applyFont="1" applyFill="1" applyBorder="1" applyAlignment="1">
      <alignment horizontal="center" vertical="center"/>
    </xf>
    <xf numFmtId="0" fontId="37" fillId="6" borderId="77" xfId="0" applyFont="1" applyFill="1" applyBorder="1" applyAlignment="1">
      <alignment vertical="center"/>
    </xf>
    <xf numFmtId="0" fontId="37" fillId="6" borderId="78" xfId="0" applyFont="1" applyFill="1" applyBorder="1" applyAlignment="1">
      <alignment vertical="center"/>
    </xf>
    <xf numFmtId="0" fontId="37" fillId="6" borderId="7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52" xfId="0" applyFont="1" applyBorder="1" applyAlignment="1">
      <alignment vertical="center"/>
    </xf>
    <xf numFmtId="0" fontId="38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44" fontId="41" fillId="0" borderId="52" xfId="3" applyFont="1" applyBorder="1" applyAlignment="1">
      <alignment horizontal="center" vertical="center"/>
    </xf>
    <xf numFmtId="44" fontId="38" fillId="0" borderId="52" xfId="3" applyFont="1" applyBorder="1" applyAlignment="1">
      <alignment horizontal="center" vertical="center"/>
    </xf>
    <xf numFmtId="44" fontId="15" fillId="6" borderId="59" xfId="3" applyFont="1" applyFill="1" applyBorder="1" applyAlignment="1">
      <alignment horizontal="center" vertical="center"/>
    </xf>
    <xf numFmtId="44" fontId="14" fillId="6" borderId="81" xfId="3" applyFont="1" applyFill="1" applyBorder="1" applyAlignment="1">
      <alignment horizontal="center" vertical="center"/>
    </xf>
    <xf numFmtId="0" fontId="35" fillId="13" borderId="50" xfId="0" applyFont="1" applyFill="1" applyBorder="1" applyAlignment="1">
      <alignment horizontal="center" vertical="center" wrapText="1"/>
    </xf>
    <xf numFmtId="44" fontId="15" fillId="13" borderId="50" xfId="3" applyFont="1" applyFill="1" applyBorder="1" applyAlignment="1">
      <alignment horizontal="center" vertical="center"/>
    </xf>
    <xf numFmtId="44" fontId="15" fillId="13" borderId="51" xfId="3" applyFont="1" applyFill="1" applyBorder="1" applyAlignment="1">
      <alignment horizontal="center" vertical="center"/>
    </xf>
    <xf numFmtId="0" fontId="35" fillId="13" borderId="46" xfId="0" applyFont="1" applyFill="1" applyBorder="1" applyAlignment="1">
      <alignment horizontal="center" vertical="center" wrapText="1"/>
    </xf>
    <xf numFmtId="44" fontId="15" fillId="13" borderId="46" xfId="3" applyFont="1" applyFill="1" applyBorder="1" applyAlignment="1">
      <alignment horizontal="center" vertical="center"/>
    </xf>
    <xf numFmtId="44" fontId="15" fillId="13" borderId="47" xfId="3" applyFont="1" applyFill="1" applyBorder="1" applyAlignment="1">
      <alignment horizontal="center" vertical="center"/>
    </xf>
    <xf numFmtId="0" fontId="35" fillId="13" borderId="48" xfId="0" applyFont="1" applyFill="1" applyBorder="1" applyAlignment="1">
      <alignment horizontal="center" vertical="center" wrapText="1"/>
    </xf>
    <xf numFmtId="44" fontId="15" fillId="13" borderId="48" xfId="3" applyFont="1" applyFill="1" applyBorder="1" applyAlignment="1">
      <alignment horizontal="center" vertical="center"/>
    </xf>
    <xf numFmtId="44" fontId="15" fillId="13" borderId="49" xfId="3" applyFont="1" applyFill="1" applyBorder="1" applyAlignment="1">
      <alignment horizontal="center" vertical="center"/>
    </xf>
    <xf numFmtId="0" fontId="14" fillId="13" borderId="68" xfId="0" applyFont="1" applyFill="1" applyBorder="1" applyAlignment="1">
      <alignment vertical="center"/>
    </xf>
    <xf numFmtId="0" fontId="14" fillId="13" borderId="69" xfId="0" applyFont="1" applyFill="1" applyBorder="1" applyAlignment="1">
      <alignment vertical="center"/>
    </xf>
    <xf numFmtId="0" fontId="15" fillId="13" borderId="67" xfId="0" applyFont="1" applyFill="1" applyBorder="1" applyAlignment="1">
      <alignment vertical="center"/>
    </xf>
    <xf numFmtId="0" fontId="34" fillId="13" borderId="64" xfId="0" applyFont="1" applyFill="1" applyBorder="1" applyAlignment="1">
      <alignment vertical="center"/>
    </xf>
    <xf numFmtId="0" fontId="15" fillId="13" borderId="70" xfId="0" applyFont="1" applyFill="1" applyBorder="1" applyAlignment="1">
      <alignment vertical="center"/>
    </xf>
    <xf numFmtId="0" fontId="34" fillId="13" borderId="71" xfId="0" applyFont="1" applyFill="1" applyBorder="1" applyAlignment="1">
      <alignment vertical="center"/>
    </xf>
    <xf numFmtId="9" fontId="36" fillId="13" borderId="50" xfId="0" applyNumberFormat="1" applyFont="1" applyFill="1" applyBorder="1" applyAlignment="1">
      <alignment horizontal="center" vertical="center"/>
    </xf>
    <xf numFmtId="44" fontId="14" fillId="13" borderId="74" xfId="3" applyFont="1" applyFill="1" applyBorder="1" applyAlignment="1">
      <alignment horizontal="center" vertical="center"/>
    </xf>
    <xf numFmtId="44" fontId="14" fillId="13" borderId="82" xfId="3" applyFont="1" applyFill="1" applyBorder="1" applyAlignment="1">
      <alignment horizontal="center" vertical="center"/>
    </xf>
    <xf numFmtId="44" fontId="14" fillId="13" borderId="83" xfId="3" applyFont="1" applyFill="1" applyBorder="1" applyAlignment="1">
      <alignment horizontal="center" vertical="center"/>
    </xf>
    <xf numFmtId="44" fontId="34" fillId="13" borderId="84" xfId="3" applyFont="1" applyFill="1" applyBorder="1" applyAlignment="1">
      <alignment horizontal="center" vertical="center"/>
    </xf>
    <xf numFmtId="44" fontId="34" fillId="13" borderId="85" xfId="3" applyFont="1" applyFill="1" applyBorder="1" applyAlignment="1">
      <alignment horizontal="center" vertical="center"/>
    </xf>
    <xf numFmtId="44" fontId="34" fillId="13" borderId="86" xfId="3" applyFont="1" applyFill="1" applyBorder="1" applyAlignment="1">
      <alignment horizontal="center" vertical="center"/>
    </xf>
    <xf numFmtId="44" fontId="34" fillId="13" borderId="87" xfId="3" applyFont="1" applyFill="1" applyBorder="1" applyAlignment="1">
      <alignment horizontal="center" vertical="center"/>
    </xf>
    <xf numFmtId="44" fontId="34" fillId="13" borderId="63" xfId="3" applyFont="1" applyFill="1" applyBorder="1" applyAlignment="1">
      <alignment horizontal="center" vertical="center"/>
    </xf>
    <xf numFmtId="44" fontId="34" fillId="13" borderId="76" xfId="3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wrapText="1"/>
    </xf>
    <xf numFmtId="0" fontId="24" fillId="13" borderId="16" xfId="0" applyFont="1" applyFill="1" applyBorder="1" applyAlignment="1">
      <alignment horizontal="center" wrapText="1"/>
    </xf>
    <xf numFmtId="165" fontId="4" fillId="13" borderId="1" xfId="1" applyNumberFormat="1" applyFont="1" applyFill="1" applyBorder="1" applyAlignment="1">
      <alignment horizontal="center" vertical="center" wrapText="1"/>
    </xf>
    <xf numFmtId="165" fontId="5" fillId="13" borderId="20" xfId="1" applyNumberFormat="1" applyFont="1" applyFill="1" applyBorder="1" applyAlignment="1">
      <alignment horizontal="center" vertical="center" wrapText="1"/>
    </xf>
    <xf numFmtId="165" fontId="4" fillId="13" borderId="22" xfId="1" applyNumberFormat="1" applyFont="1" applyFill="1" applyBorder="1" applyAlignment="1">
      <alignment horizontal="center" vertical="center" wrapText="1"/>
    </xf>
    <xf numFmtId="165" fontId="11" fillId="14" borderId="1" xfId="0" applyNumberFormat="1" applyFont="1" applyFill="1" applyBorder="1" applyAlignment="1">
      <alignment vertical="center"/>
    </xf>
    <xf numFmtId="165" fontId="26" fillId="14" borderId="40" xfId="0" applyNumberFormat="1" applyFont="1" applyFill="1" applyBorder="1" applyAlignment="1">
      <alignment vertical="center"/>
    </xf>
    <xf numFmtId="44" fontId="14" fillId="13" borderId="50" xfId="3" applyFont="1" applyFill="1" applyBorder="1" applyAlignment="1">
      <alignment horizontal="center" vertical="center"/>
    </xf>
    <xf numFmtId="44" fontId="14" fillId="13" borderId="46" xfId="3" applyFont="1" applyFill="1" applyBorder="1" applyAlignment="1">
      <alignment horizontal="center" vertical="center"/>
    </xf>
    <xf numFmtId="44" fontId="14" fillId="13" borderId="48" xfId="3" applyFont="1" applyFill="1" applyBorder="1" applyAlignment="1">
      <alignment horizontal="center" vertical="center"/>
    </xf>
    <xf numFmtId="0" fontId="39" fillId="5" borderId="72" xfId="0" applyFont="1" applyFill="1" applyBorder="1" applyAlignment="1">
      <alignment vertical="center"/>
    </xf>
    <xf numFmtId="0" fontId="39" fillId="5" borderId="73" xfId="0" applyFont="1" applyFill="1" applyBorder="1" applyAlignment="1">
      <alignment vertical="center"/>
    </xf>
    <xf numFmtId="0" fontId="43" fillId="5" borderId="65" xfId="0" applyFont="1" applyFill="1" applyBorder="1" applyAlignment="1">
      <alignment horizontal="center" vertical="center"/>
    </xf>
    <xf numFmtId="44" fontId="39" fillId="5" borderId="65" xfId="3" applyFont="1" applyFill="1" applyBorder="1" applyAlignment="1">
      <alignment horizontal="center" vertical="center"/>
    </xf>
    <xf numFmtId="44" fontId="39" fillId="5" borderId="66" xfId="3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" fillId="2" borderId="31" xfId="0" applyFont="1" applyFill="1" applyBorder="1" applyAlignment="1">
      <alignment horizontal="left" vertical="center" indent="1"/>
    </xf>
    <xf numFmtId="0" fontId="4" fillId="3" borderId="31" xfId="0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0" fontId="12" fillId="11" borderId="3" xfId="0" applyFont="1" applyFill="1" applyBorder="1" applyAlignment="1">
      <alignment vertical="center"/>
    </xf>
    <xf numFmtId="0" fontId="12" fillId="12" borderId="3" xfId="0" applyFont="1" applyFill="1" applyBorder="1" applyAlignment="1">
      <alignment vertical="center"/>
    </xf>
    <xf numFmtId="0" fontId="12" fillId="12" borderId="9" xfId="0" applyFont="1" applyFill="1" applyBorder="1" applyAlignment="1">
      <alignment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90" xfId="0" applyFont="1" applyFill="1" applyBorder="1" applyAlignment="1">
      <alignment horizontal="center" vertical="center" wrapText="1"/>
    </xf>
    <xf numFmtId="3" fontId="2" fillId="0" borderId="95" xfId="1" applyNumberFormat="1" applyFont="1" applyBorder="1" applyAlignment="1">
      <alignment horizontal="center" vertical="center" wrapText="1"/>
    </xf>
    <xf numFmtId="165" fontId="2" fillId="9" borderId="95" xfId="1" applyNumberFormat="1" applyFont="1" applyFill="1" applyBorder="1" applyAlignment="1">
      <alignment horizontal="center" vertical="center" wrapText="1"/>
    </xf>
    <xf numFmtId="9" fontId="2" fillId="0" borderId="95" xfId="2" applyFont="1" applyBorder="1" applyAlignment="1">
      <alignment horizontal="center" vertical="center" wrapText="1"/>
    </xf>
    <xf numFmtId="165" fontId="4" fillId="13" borderId="95" xfId="1" applyNumberFormat="1" applyFont="1" applyFill="1" applyBorder="1" applyAlignment="1">
      <alignment horizontal="center" vertical="center" wrapText="1"/>
    </xf>
    <xf numFmtId="165" fontId="5" fillId="13" borderId="94" xfId="1" applyNumberFormat="1" applyFont="1" applyFill="1" applyBorder="1" applyAlignment="1">
      <alignment horizontal="center" vertical="center" wrapText="1"/>
    </xf>
    <xf numFmtId="165" fontId="26" fillId="14" borderId="2" xfId="0" applyNumberFormat="1" applyFont="1" applyFill="1" applyBorder="1" applyAlignment="1">
      <alignment vertical="center"/>
    </xf>
    <xf numFmtId="0" fontId="24" fillId="6" borderId="16" xfId="0" applyFont="1" applyFill="1" applyBorder="1" applyAlignment="1">
      <alignment horizontal="center" wrapText="1"/>
    </xf>
    <xf numFmtId="0" fontId="11" fillId="11" borderId="20" xfId="0" applyFont="1" applyFill="1" applyBorder="1" applyAlignment="1">
      <alignment vertical="center"/>
    </xf>
    <xf numFmtId="9" fontId="11" fillId="11" borderId="20" xfId="2" applyFont="1" applyFill="1" applyBorder="1" applyAlignment="1">
      <alignment vertical="center"/>
    </xf>
    <xf numFmtId="9" fontId="11" fillId="12" borderId="20" xfId="2" applyFont="1" applyFill="1" applyBorder="1" applyAlignment="1">
      <alignment vertical="center"/>
    </xf>
    <xf numFmtId="9" fontId="11" fillId="12" borderId="16" xfId="2" applyFont="1" applyFill="1" applyBorder="1" applyAlignment="1">
      <alignment vertical="center"/>
    </xf>
    <xf numFmtId="0" fontId="44" fillId="6" borderId="96" xfId="0" applyFont="1" applyFill="1" applyBorder="1" applyAlignment="1">
      <alignment horizontal="center" vertical="center" wrapText="1"/>
    </xf>
    <xf numFmtId="44" fontId="14" fillId="13" borderId="97" xfId="3" applyFont="1" applyFill="1" applyBorder="1" applyAlignment="1">
      <alignment horizontal="center" vertical="center"/>
    </xf>
    <xf numFmtId="44" fontId="14" fillId="13" borderId="98" xfId="3" applyFont="1" applyFill="1" applyBorder="1" applyAlignment="1">
      <alignment horizontal="center" vertical="center"/>
    </xf>
    <xf numFmtId="44" fontId="14" fillId="13" borderId="99" xfId="3" applyFont="1" applyFill="1" applyBorder="1" applyAlignment="1">
      <alignment horizontal="center" vertical="center"/>
    </xf>
    <xf numFmtId="44" fontId="39" fillId="5" borderId="100" xfId="3" applyFont="1" applyFill="1" applyBorder="1" applyAlignment="1">
      <alignment horizontal="center" vertical="center"/>
    </xf>
    <xf numFmtId="44" fontId="37" fillId="6" borderId="101" xfId="3" applyFont="1" applyFill="1" applyBorder="1" applyAlignment="1">
      <alignment horizontal="center" vertical="center"/>
    </xf>
    <xf numFmtId="44" fontId="37" fillId="6" borderId="102" xfId="3" applyFont="1" applyFill="1" applyBorder="1" applyAlignment="1">
      <alignment horizontal="center" vertical="center"/>
    </xf>
    <xf numFmtId="44" fontId="37" fillId="6" borderId="103" xfId="3" applyFont="1" applyFill="1" applyBorder="1" applyAlignment="1">
      <alignment horizontal="center" vertical="center"/>
    </xf>
    <xf numFmtId="0" fontId="14" fillId="6" borderId="104" xfId="0" applyFont="1" applyFill="1" applyBorder="1" applyAlignment="1">
      <alignment horizontal="center" vertical="center"/>
    </xf>
    <xf numFmtId="0" fontId="14" fillId="6" borderId="105" xfId="0" applyFont="1" applyFill="1" applyBorder="1" applyAlignment="1">
      <alignment horizontal="center" vertical="center"/>
    </xf>
    <xf numFmtId="0" fontId="14" fillId="6" borderId="106" xfId="0" applyFont="1" applyFill="1" applyBorder="1" applyAlignment="1">
      <alignment horizontal="center" vertical="center"/>
    </xf>
    <xf numFmtId="44" fontId="37" fillId="6" borderId="80" xfId="3" applyFont="1" applyFill="1" applyBorder="1" applyAlignment="1">
      <alignment horizontal="center" vertical="center"/>
    </xf>
    <xf numFmtId="44" fontId="37" fillId="6" borderId="88" xfId="3" applyFont="1" applyFill="1" applyBorder="1" applyAlignment="1">
      <alignment horizontal="center" vertical="center"/>
    </xf>
    <xf numFmtId="44" fontId="37" fillId="6" borderId="89" xfId="3" applyFont="1" applyFill="1" applyBorder="1" applyAlignment="1">
      <alignment horizontal="center" vertical="center"/>
    </xf>
    <xf numFmtId="0" fontId="39" fillId="6" borderId="54" xfId="0" applyFont="1" applyFill="1" applyBorder="1" applyAlignment="1">
      <alignment vertical="center"/>
    </xf>
    <xf numFmtId="44" fontId="43" fillId="0" borderId="56" xfId="3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9" fillId="6" borderId="44" xfId="0" applyFont="1" applyFill="1" applyBorder="1" applyAlignment="1">
      <alignment vertical="center"/>
    </xf>
    <xf numFmtId="9" fontId="2" fillId="6" borderId="20" xfId="2" applyFont="1" applyFill="1" applyBorder="1" applyAlignment="1">
      <alignment horizontal="center" vertical="center" wrapText="1"/>
    </xf>
    <xf numFmtId="9" fontId="2" fillId="6" borderId="23" xfId="2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5" fontId="7" fillId="0" borderId="31" xfId="0" applyNumberFormat="1" applyFont="1" applyBorder="1" applyAlignment="1">
      <alignment horizontal="center" vertical="center" wrapText="1"/>
    </xf>
    <xf numFmtId="165" fontId="5" fillId="0" borderId="31" xfId="0" applyNumberFormat="1" applyFont="1" applyBorder="1" applyAlignment="1">
      <alignment horizontal="center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indent="1"/>
    </xf>
    <xf numFmtId="0" fontId="8" fillId="5" borderId="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4" fillId="13" borderId="5" xfId="1" applyNumberFormat="1" applyFont="1" applyFill="1" applyBorder="1" applyAlignment="1">
      <alignment vertical="center" wrapText="1"/>
    </xf>
    <xf numFmtId="165" fontId="5" fillId="13" borderId="2" xfId="1" applyNumberFormat="1" applyFont="1" applyFill="1" applyBorder="1" applyAlignment="1">
      <alignment horizontal="center" vertical="center" wrapText="1"/>
    </xf>
    <xf numFmtId="165" fontId="4" fillId="13" borderId="22" xfId="1" applyNumberFormat="1" applyFont="1" applyFill="1" applyBorder="1" applyAlignment="1">
      <alignment vertical="center" wrapText="1"/>
    </xf>
    <xf numFmtId="165" fontId="5" fillId="13" borderId="93" xfId="1" applyNumberFormat="1" applyFont="1" applyFill="1" applyBorder="1" applyAlignment="1">
      <alignment horizontal="center" vertical="center" wrapText="1"/>
    </xf>
    <xf numFmtId="0" fontId="5" fillId="13" borderId="92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wrapText="1"/>
    </xf>
    <xf numFmtId="0" fontId="34" fillId="13" borderId="68" xfId="0" applyFont="1" applyFill="1" applyBorder="1" applyAlignment="1">
      <alignment vertical="center"/>
    </xf>
    <xf numFmtId="0" fontId="39" fillId="6" borderId="58" xfId="0" applyFont="1" applyFill="1" applyBorder="1" applyAlignment="1">
      <alignment vertical="center"/>
    </xf>
    <xf numFmtId="0" fontId="46" fillId="6" borderId="19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39" fillId="6" borderId="58" xfId="0" applyFont="1" applyFill="1" applyBorder="1" applyAlignment="1">
      <alignment horizontal="center" vertical="center"/>
    </xf>
    <xf numFmtId="0" fontId="39" fillId="6" borderId="59" xfId="0" applyFont="1" applyFill="1" applyBorder="1" applyAlignment="1">
      <alignment horizontal="center" vertical="center"/>
    </xf>
    <xf numFmtId="0" fontId="39" fillId="6" borderId="81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15" fillId="13" borderId="70" xfId="0" applyFont="1" applyFill="1" applyBorder="1" applyAlignment="1">
      <alignment vertical="center" wrapText="1"/>
    </xf>
    <xf numFmtId="0" fontId="15" fillId="13" borderId="71" xfId="0" applyFont="1" applyFill="1" applyBorder="1" applyAlignment="1">
      <alignment vertical="center" wrapText="1"/>
    </xf>
    <xf numFmtId="0" fontId="15" fillId="13" borderId="68" xfId="0" applyFont="1" applyFill="1" applyBorder="1" applyAlignment="1">
      <alignment vertical="center" wrapText="1"/>
    </xf>
    <xf numFmtId="0" fontId="15" fillId="13" borderId="69" xfId="0" applyFont="1" applyFill="1" applyBorder="1" applyAlignment="1">
      <alignment vertical="center" wrapText="1"/>
    </xf>
    <xf numFmtId="0" fontId="15" fillId="13" borderId="67" xfId="0" applyFont="1" applyFill="1" applyBorder="1" applyAlignment="1">
      <alignment vertical="center" wrapText="1"/>
    </xf>
    <xf numFmtId="0" fontId="15" fillId="13" borderId="64" xfId="0" applyFont="1" applyFill="1" applyBorder="1" applyAlignment="1">
      <alignment vertical="center" wrapText="1"/>
    </xf>
    <xf numFmtId="9" fontId="2" fillId="6" borderId="14" xfId="2" applyFont="1" applyFill="1" applyBorder="1" applyAlignment="1">
      <alignment horizontal="center" vertical="center" wrapText="1"/>
    </xf>
    <xf numFmtId="9" fontId="2" fillId="6" borderId="16" xfId="2" applyFont="1" applyFill="1" applyBorder="1" applyAlignment="1">
      <alignment horizontal="center" vertical="center" wrapText="1"/>
    </xf>
    <xf numFmtId="165" fontId="2" fillId="8" borderId="5" xfId="1" applyNumberFormat="1" applyFont="1" applyFill="1" applyBorder="1" applyAlignment="1">
      <alignment horizontal="center" vertical="center" wrapText="1"/>
    </xf>
    <xf numFmtId="165" fontId="2" fillId="8" borderId="6" xfId="1" applyNumberFormat="1" applyFont="1" applyFill="1" applyBorder="1" applyAlignment="1">
      <alignment horizontal="center" vertical="center" wrapText="1"/>
    </xf>
    <xf numFmtId="165" fontId="5" fillId="13" borderId="92" xfId="1" applyNumberFormat="1" applyFont="1" applyFill="1" applyBorder="1" applyAlignment="1">
      <alignment horizontal="center" vertical="center" wrapText="1"/>
    </xf>
    <xf numFmtId="165" fontId="5" fillId="13" borderId="8" xfId="1" applyNumberFormat="1" applyFont="1" applyFill="1" applyBorder="1" applyAlignment="1">
      <alignment horizontal="center" vertical="center" wrapText="1"/>
    </xf>
    <xf numFmtId="165" fontId="4" fillId="13" borderId="5" xfId="1" applyNumberFormat="1" applyFont="1" applyFill="1" applyBorder="1" applyAlignment="1">
      <alignment horizontal="center" vertical="center" wrapText="1"/>
    </xf>
    <xf numFmtId="165" fontId="4" fillId="13" borderId="6" xfId="1" applyNumberFormat="1" applyFont="1" applyFill="1" applyBorder="1" applyAlignment="1">
      <alignment horizontal="center" vertical="center" wrapText="1"/>
    </xf>
    <xf numFmtId="165" fontId="4" fillId="10" borderId="5" xfId="1" applyNumberFormat="1" applyFont="1" applyFill="1" applyBorder="1" applyAlignment="1">
      <alignment horizontal="center" vertical="center" wrapText="1"/>
    </xf>
    <xf numFmtId="165" fontId="4" fillId="10" borderId="6" xfId="1" applyNumberFormat="1" applyFont="1" applyFill="1" applyBorder="1" applyAlignment="1">
      <alignment horizontal="center" vertical="center" wrapText="1"/>
    </xf>
    <xf numFmtId="0" fontId="5" fillId="6" borderId="9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wrapText="1"/>
    </xf>
    <xf numFmtId="0" fontId="22" fillId="6" borderId="3" xfId="0" applyFont="1" applyFill="1" applyBorder="1" applyAlignment="1">
      <alignment horizontal="center" wrapText="1"/>
    </xf>
    <xf numFmtId="0" fontId="22" fillId="6" borderId="18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3" fontId="2" fillId="8" borderId="5" xfId="1" applyNumberFormat="1" applyFont="1" applyFill="1" applyBorder="1" applyAlignment="1">
      <alignment horizontal="center" vertical="center" wrapText="1"/>
    </xf>
    <xf numFmtId="3" fontId="2" fillId="8" borderId="6" xfId="1" applyNumberFormat="1" applyFont="1" applyFill="1" applyBorder="1" applyAlignment="1">
      <alignment horizontal="center" vertical="center" wrapText="1"/>
    </xf>
    <xf numFmtId="165" fontId="9" fillId="4" borderId="13" xfId="1" applyNumberFormat="1" applyFont="1" applyFill="1" applyBorder="1" applyAlignment="1">
      <alignment horizontal="center" vertical="center" wrapText="1"/>
    </xf>
    <xf numFmtId="165" fontId="9" fillId="4" borderId="15" xfId="1" applyNumberFormat="1" applyFont="1" applyFill="1" applyBorder="1" applyAlignment="1">
      <alignment horizontal="center" vertical="center" wrapText="1"/>
    </xf>
    <xf numFmtId="9" fontId="2" fillId="4" borderId="5" xfId="2" applyFont="1" applyFill="1" applyBorder="1" applyAlignment="1">
      <alignment horizontal="center" vertical="center" wrapText="1"/>
    </xf>
    <xf numFmtId="9" fontId="2" fillId="4" borderId="6" xfId="2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65" fontId="15" fillId="8" borderId="5" xfId="1" applyNumberFormat="1" applyFont="1" applyFill="1" applyBorder="1" applyAlignment="1">
      <alignment horizontal="center" vertical="center" wrapText="1"/>
    </xf>
    <xf numFmtId="165" fontId="15" fillId="8" borderId="6" xfId="1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165" fontId="5" fillId="13" borderId="14" xfId="1" applyNumberFormat="1" applyFont="1" applyFill="1" applyBorder="1" applyAlignment="1">
      <alignment horizontal="center" vertical="center" wrapText="1"/>
    </xf>
    <xf numFmtId="165" fontId="5" fillId="13" borderId="16" xfId="1" applyNumberFormat="1" applyFont="1" applyFill="1" applyBorder="1" applyAlignment="1">
      <alignment horizontal="center" vertical="center" wrapText="1"/>
    </xf>
    <xf numFmtId="165" fontId="2" fillId="9" borderId="5" xfId="1" applyNumberFormat="1" applyFont="1" applyFill="1" applyBorder="1" applyAlignment="1">
      <alignment horizontal="center" vertical="center" wrapText="1"/>
    </xf>
    <xf numFmtId="165" fontId="2" fillId="9" borderId="6" xfId="1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39" fillId="6" borderId="41" xfId="0" applyFont="1" applyFill="1" applyBorder="1" applyAlignment="1">
      <alignment horizontal="center" vertical="center"/>
    </xf>
    <xf numFmtId="0" fontId="39" fillId="6" borderId="42" xfId="0" applyFont="1" applyFill="1" applyBorder="1" applyAlignment="1">
      <alignment horizontal="center" vertical="center"/>
    </xf>
    <xf numFmtId="0" fontId="39" fillId="6" borderId="43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165" fontId="9" fillId="4" borderId="38" xfId="1" applyNumberFormat="1" applyFont="1" applyFill="1" applyBorder="1" applyAlignment="1">
      <alignment horizontal="center" vertical="center" wrapText="1"/>
    </xf>
    <xf numFmtId="3" fontId="2" fillId="8" borderId="39" xfId="1" applyNumberFormat="1" applyFont="1" applyFill="1" applyBorder="1" applyAlignment="1">
      <alignment horizontal="center" vertical="center" wrapText="1"/>
    </xf>
    <xf numFmtId="165" fontId="2" fillId="8" borderId="39" xfId="1" applyNumberFormat="1" applyFont="1" applyFill="1" applyBorder="1" applyAlignment="1">
      <alignment horizontal="center" vertical="center" wrapText="1"/>
    </xf>
  </cellXfs>
  <cellStyles count="4">
    <cellStyle name="Čárka" xfId="1" builtinId="3"/>
    <cellStyle name="Měna" xfId="3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AEAF8"/>
      <color rgb="FFEDF8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3435-31AE-4B72-82FB-20C1AFA04C7A}">
  <sheetPr>
    <pageSetUpPr fitToPage="1"/>
  </sheetPr>
  <dimension ref="A1:W60"/>
  <sheetViews>
    <sheetView showGridLines="0" tabSelected="1" zoomScaleNormal="100" workbookViewId="0">
      <selection activeCell="C1" sqref="C1:F1"/>
    </sheetView>
  </sheetViews>
  <sheetFormatPr defaultRowHeight="14.25" x14ac:dyDescent="0.25"/>
  <cols>
    <col min="1" max="1" width="4.7109375" style="124" customWidth="1"/>
    <col min="2" max="2" width="52.85546875" style="124" customWidth="1"/>
    <col min="3" max="3" width="13.7109375" style="125" bestFit="1" customWidth="1"/>
    <col min="4" max="6" width="20.5703125" style="121" customWidth="1"/>
    <col min="7" max="7" width="1.85546875" style="124" customWidth="1"/>
    <col min="8" max="10" width="18" style="124" bestFit="1" customWidth="1"/>
    <col min="11" max="16384" width="9.140625" style="124"/>
  </cols>
  <sheetData>
    <row r="1" spans="1:23" ht="24.75" thickTop="1" thickBot="1" x14ac:dyDescent="0.3">
      <c r="A1" s="246" t="s">
        <v>90</v>
      </c>
      <c r="B1" s="120"/>
      <c r="C1" s="272"/>
      <c r="D1" s="273"/>
      <c r="E1" s="273"/>
      <c r="F1" s="274"/>
      <c r="G1" s="245"/>
      <c r="H1" s="121"/>
      <c r="I1" s="121"/>
      <c r="J1" s="121"/>
      <c r="K1" s="121"/>
      <c r="L1" s="121"/>
      <c r="M1" s="121"/>
      <c r="N1" s="121"/>
      <c r="O1" s="121"/>
      <c r="P1" s="122"/>
      <c r="Q1" s="122"/>
      <c r="R1" s="122"/>
      <c r="S1" s="122"/>
      <c r="T1" s="123"/>
      <c r="U1" s="122"/>
      <c r="V1" s="122"/>
      <c r="W1" s="122"/>
    </row>
    <row r="2" spans="1:23" s="142" customFormat="1" ht="12.75" thickTop="1" thickBot="1" x14ac:dyDescent="0.3">
      <c r="B2" s="156"/>
      <c r="C2" s="157"/>
      <c r="D2" s="158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9"/>
      <c r="Q2" s="159"/>
      <c r="R2" s="159"/>
      <c r="S2" s="159"/>
      <c r="T2" s="158"/>
      <c r="U2" s="159"/>
      <c r="V2" s="159"/>
      <c r="W2" s="159"/>
    </row>
    <row r="3" spans="1:23" ht="16.5" thickTop="1" x14ac:dyDescent="0.25">
      <c r="A3" s="266" t="s">
        <v>133</v>
      </c>
      <c r="B3" s="127"/>
      <c r="C3" s="128"/>
      <c r="D3" s="129" t="s">
        <v>93</v>
      </c>
      <c r="E3" s="129" t="s">
        <v>96</v>
      </c>
      <c r="F3" s="130" t="s">
        <v>92</v>
      </c>
      <c r="H3" s="121"/>
      <c r="I3" s="121"/>
      <c r="J3" s="121"/>
      <c r="K3" s="121"/>
      <c r="L3" s="121"/>
      <c r="M3" s="121"/>
      <c r="N3" s="121"/>
      <c r="O3" s="121"/>
      <c r="P3" s="122"/>
      <c r="Q3" s="122"/>
      <c r="R3" s="122"/>
      <c r="S3" s="122"/>
      <c r="T3" s="123"/>
      <c r="U3" s="122"/>
      <c r="V3" s="122"/>
      <c r="W3" s="122"/>
    </row>
    <row r="4" spans="1:23" ht="24" thickBot="1" x14ac:dyDescent="0.3">
      <c r="A4" s="243" t="s">
        <v>94</v>
      </c>
      <c r="B4" s="131"/>
      <c r="C4" s="132"/>
      <c r="D4" s="244"/>
      <c r="E4" s="133">
        <f>D4*0.8</f>
        <v>0</v>
      </c>
      <c r="F4" s="134">
        <f>D4*0.2</f>
        <v>0</v>
      </c>
      <c r="G4" s="245"/>
      <c r="H4" s="121"/>
      <c r="I4" s="121"/>
      <c r="J4" s="121"/>
      <c r="K4" s="121"/>
      <c r="L4" s="121"/>
      <c r="M4" s="121"/>
      <c r="N4" s="121"/>
      <c r="O4" s="121"/>
      <c r="P4" s="122"/>
      <c r="Q4" s="122"/>
      <c r="R4" s="122"/>
      <c r="S4" s="122"/>
      <c r="T4" s="123"/>
      <c r="U4" s="122"/>
      <c r="V4" s="122"/>
      <c r="W4" s="122"/>
    </row>
    <row r="5" spans="1:23" s="142" customFormat="1" ht="12.75" thickTop="1" thickBot="1" x14ac:dyDescent="0.3">
      <c r="A5" s="160"/>
      <c r="B5" s="161"/>
      <c r="C5" s="162"/>
      <c r="D5" s="163"/>
      <c r="E5" s="164"/>
      <c r="F5" s="164"/>
      <c r="G5" s="156"/>
      <c r="H5" s="156"/>
      <c r="I5" s="156"/>
      <c r="J5" s="156"/>
      <c r="K5" s="156"/>
      <c r="L5" s="156"/>
      <c r="M5" s="156"/>
      <c r="N5" s="156"/>
      <c r="O5" s="156"/>
      <c r="P5" s="159"/>
      <c r="Q5" s="159"/>
      <c r="R5" s="159"/>
      <c r="S5" s="159"/>
      <c r="T5" s="158"/>
      <c r="U5" s="159"/>
      <c r="V5" s="159"/>
      <c r="W5" s="159"/>
    </row>
    <row r="6" spans="1:23" ht="17.25" thickTop="1" thickBot="1" x14ac:dyDescent="0.3">
      <c r="A6" s="135" t="s">
        <v>91</v>
      </c>
      <c r="B6" s="136"/>
      <c r="C6" s="137"/>
      <c r="D6" s="269" t="s">
        <v>124</v>
      </c>
      <c r="E6" s="270"/>
      <c r="F6" s="271"/>
      <c r="G6" s="121"/>
      <c r="H6" s="269" t="s">
        <v>125</v>
      </c>
      <c r="I6" s="270"/>
      <c r="J6" s="271"/>
      <c r="K6" s="121"/>
      <c r="L6" s="121"/>
      <c r="M6" s="121"/>
      <c r="N6" s="121"/>
      <c r="O6" s="121"/>
      <c r="P6" s="122"/>
      <c r="Q6" s="122"/>
      <c r="R6" s="122"/>
      <c r="S6" s="122"/>
      <c r="T6" s="123"/>
      <c r="U6" s="122"/>
      <c r="V6" s="122"/>
      <c r="W6" s="122"/>
    </row>
    <row r="7" spans="1:23" ht="15.75" thickTop="1" x14ac:dyDescent="0.25">
      <c r="A7" s="139" t="s">
        <v>95</v>
      </c>
      <c r="B7" s="140"/>
      <c r="C7" s="141" t="s">
        <v>100</v>
      </c>
      <c r="D7" s="237" t="s">
        <v>93</v>
      </c>
      <c r="E7" s="237" t="s">
        <v>96</v>
      </c>
      <c r="F7" s="238" t="s">
        <v>92</v>
      </c>
      <c r="G7" s="121"/>
      <c r="H7" s="239" t="s">
        <v>93</v>
      </c>
      <c r="I7" s="237" t="s">
        <v>96</v>
      </c>
      <c r="J7" s="238" t="s">
        <v>92</v>
      </c>
      <c r="K7" s="121"/>
      <c r="L7" s="121"/>
      <c r="M7" s="121"/>
      <c r="N7" s="121"/>
      <c r="O7" s="121"/>
      <c r="P7" s="122"/>
      <c r="Q7" s="122"/>
      <c r="R7" s="122"/>
      <c r="S7" s="122"/>
      <c r="T7" s="123"/>
      <c r="U7" s="122"/>
      <c r="V7" s="122"/>
      <c r="W7" s="122"/>
    </row>
    <row r="8" spans="1:23" ht="31.5" customHeight="1" x14ac:dyDescent="0.25">
      <c r="A8" s="277" t="s">
        <v>107</v>
      </c>
      <c r="B8" s="278"/>
      <c r="C8" s="167" t="s">
        <v>8</v>
      </c>
      <c r="D8" s="201">
        <f>'položkový rozpočet NPPCR DMO 25'!P7</f>
        <v>0</v>
      </c>
      <c r="E8" s="168">
        <f t="shared" ref="E8:E14" si="0">D8*0.8</f>
        <v>0</v>
      </c>
      <c r="F8" s="169">
        <f t="shared" ref="F8:F14" si="1">D8*0.2</f>
        <v>0</v>
      </c>
      <c r="H8" s="230">
        <f>'položkový rozpočet NPPCR DMO 25'!W7</f>
        <v>0</v>
      </c>
      <c r="I8" s="168">
        <f t="shared" ref="I8:I14" si="2">H8*0.8</f>
        <v>0</v>
      </c>
      <c r="J8" s="169">
        <f t="shared" ref="J8:J14" si="3">H8*0.2</f>
        <v>0</v>
      </c>
    </row>
    <row r="9" spans="1:23" ht="31.5" customHeight="1" x14ac:dyDescent="0.25">
      <c r="A9" s="279" t="s">
        <v>106</v>
      </c>
      <c r="B9" s="280"/>
      <c r="C9" s="170" t="s">
        <v>8</v>
      </c>
      <c r="D9" s="202">
        <f>'položkový rozpočet NPPCR DMO 25'!P24</f>
        <v>0</v>
      </c>
      <c r="E9" s="171">
        <f t="shared" si="0"/>
        <v>0</v>
      </c>
      <c r="F9" s="172">
        <f t="shared" si="1"/>
        <v>0</v>
      </c>
      <c r="H9" s="231">
        <f>'položkový rozpočet NPPCR DMO 25'!W24</f>
        <v>0</v>
      </c>
      <c r="I9" s="171">
        <f t="shared" si="2"/>
        <v>0</v>
      </c>
      <c r="J9" s="172">
        <f t="shared" si="3"/>
        <v>0</v>
      </c>
    </row>
    <row r="10" spans="1:23" ht="31.5" customHeight="1" x14ac:dyDescent="0.25">
      <c r="A10" s="279" t="s">
        <v>105</v>
      </c>
      <c r="B10" s="280"/>
      <c r="C10" s="170" t="s">
        <v>8</v>
      </c>
      <c r="D10" s="202">
        <f>'položkový rozpočet NPPCR DMO 25'!P38</f>
        <v>0</v>
      </c>
      <c r="E10" s="171">
        <f t="shared" si="0"/>
        <v>0</v>
      </c>
      <c r="F10" s="172">
        <f t="shared" si="1"/>
        <v>0</v>
      </c>
      <c r="H10" s="231">
        <f>'položkový rozpočet NPPCR DMO 25'!W38</f>
        <v>0</v>
      </c>
      <c r="I10" s="171">
        <f t="shared" si="2"/>
        <v>0</v>
      </c>
      <c r="J10" s="172">
        <f t="shared" si="3"/>
        <v>0</v>
      </c>
    </row>
    <row r="11" spans="1:23" ht="31.5" customHeight="1" x14ac:dyDescent="0.25">
      <c r="A11" s="279" t="s">
        <v>108</v>
      </c>
      <c r="B11" s="280"/>
      <c r="C11" s="170" t="s">
        <v>8</v>
      </c>
      <c r="D11" s="202">
        <f>'položkový rozpočet NPPCR DMO 25'!P49</f>
        <v>0</v>
      </c>
      <c r="E11" s="171">
        <f t="shared" si="0"/>
        <v>0</v>
      </c>
      <c r="F11" s="172">
        <f t="shared" si="1"/>
        <v>0</v>
      </c>
      <c r="H11" s="231">
        <f>'položkový rozpočet NPPCR DMO 25'!W49</f>
        <v>0</v>
      </c>
      <c r="I11" s="171">
        <f t="shared" si="2"/>
        <v>0</v>
      </c>
      <c r="J11" s="172">
        <f t="shared" si="3"/>
        <v>0</v>
      </c>
    </row>
    <row r="12" spans="1:23" ht="31.5" customHeight="1" x14ac:dyDescent="0.25">
      <c r="A12" s="279" t="s">
        <v>97</v>
      </c>
      <c r="B12" s="280"/>
      <c r="C12" s="170" t="s">
        <v>24</v>
      </c>
      <c r="D12" s="202">
        <f>'položkový rozpočet NPPCR DMO 25'!P56</f>
        <v>0</v>
      </c>
      <c r="E12" s="171">
        <f t="shared" si="0"/>
        <v>0</v>
      </c>
      <c r="F12" s="172">
        <f t="shared" si="1"/>
        <v>0</v>
      </c>
      <c r="H12" s="231">
        <f>'položkový rozpočet NPPCR DMO 25'!W56</f>
        <v>0</v>
      </c>
      <c r="I12" s="171">
        <f t="shared" si="2"/>
        <v>0</v>
      </c>
      <c r="J12" s="172">
        <f t="shared" si="3"/>
        <v>0</v>
      </c>
    </row>
    <row r="13" spans="1:23" ht="31.5" customHeight="1" x14ac:dyDescent="0.25">
      <c r="A13" s="279" t="s">
        <v>98</v>
      </c>
      <c r="B13" s="280"/>
      <c r="C13" s="170" t="s">
        <v>24</v>
      </c>
      <c r="D13" s="202">
        <f>'položkový rozpočet NPPCR DMO 25'!P67</f>
        <v>0</v>
      </c>
      <c r="E13" s="171">
        <f t="shared" si="0"/>
        <v>0</v>
      </c>
      <c r="F13" s="172">
        <f t="shared" si="1"/>
        <v>0</v>
      </c>
      <c r="H13" s="231">
        <f>'položkový rozpočet NPPCR DMO 25'!W67</f>
        <v>0</v>
      </c>
      <c r="I13" s="171">
        <f t="shared" si="2"/>
        <v>0</v>
      </c>
      <c r="J13" s="172">
        <f t="shared" si="3"/>
        <v>0</v>
      </c>
    </row>
    <row r="14" spans="1:23" ht="31.5" customHeight="1" x14ac:dyDescent="0.25">
      <c r="A14" s="275" t="s">
        <v>99</v>
      </c>
      <c r="B14" s="276"/>
      <c r="C14" s="173" t="s">
        <v>24</v>
      </c>
      <c r="D14" s="203">
        <f>'položkový rozpočet NPPCR DMO 25'!P73</f>
        <v>0</v>
      </c>
      <c r="E14" s="174">
        <f t="shared" si="0"/>
        <v>0</v>
      </c>
      <c r="F14" s="175">
        <f t="shared" si="1"/>
        <v>0</v>
      </c>
      <c r="H14" s="232">
        <f>'položkový rozpočet NPPCR DMO 25'!W73</f>
        <v>0</v>
      </c>
      <c r="I14" s="174">
        <f t="shared" si="2"/>
        <v>0</v>
      </c>
      <c r="J14" s="175">
        <f t="shared" si="3"/>
        <v>0</v>
      </c>
    </row>
    <row r="15" spans="1:23" s="209" customFormat="1" ht="15.75" x14ac:dyDescent="0.25">
      <c r="A15" s="204" t="s">
        <v>40</v>
      </c>
      <c r="B15" s="205"/>
      <c r="C15" s="206"/>
      <c r="D15" s="207">
        <f>SUM(D8:D14)</f>
        <v>0</v>
      </c>
      <c r="E15" s="207">
        <f>SUM(E8:E14)</f>
        <v>0</v>
      </c>
      <c r="F15" s="208">
        <f>SUM(F8:F14)</f>
        <v>0</v>
      </c>
      <c r="H15" s="233">
        <f>SUM(H8:H14)</f>
        <v>0</v>
      </c>
      <c r="I15" s="207">
        <f>SUM(I8:I14)</f>
        <v>0</v>
      </c>
      <c r="J15" s="208">
        <f>SUM(J8:J14)</f>
        <v>0</v>
      </c>
    </row>
    <row r="16" spans="1:23" s="142" customFormat="1" ht="12" thickBot="1" x14ac:dyDescent="0.3">
      <c r="A16" s="148" t="s">
        <v>101</v>
      </c>
      <c r="B16" s="149"/>
      <c r="C16" s="150"/>
      <c r="D16" s="151">
        <f>D4-D15</f>
        <v>0</v>
      </c>
      <c r="E16" s="151">
        <f>E4-E15</f>
        <v>0</v>
      </c>
      <c r="F16" s="152">
        <f>F4-F15</f>
        <v>0</v>
      </c>
      <c r="H16" s="234">
        <f>D4-H15</f>
        <v>0</v>
      </c>
      <c r="I16" s="235">
        <f>E4-I15</f>
        <v>0</v>
      </c>
      <c r="J16" s="236">
        <f>F4-J15</f>
        <v>0</v>
      </c>
    </row>
    <row r="17" spans="1:6" s="142" customFormat="1" ht="12" thickTop="1" x14ac:dyDescent="0.25">
      <c r="A17" s="160"/>
      <c r="B17" s="160"/>
      <c r="C17" s="162"/>
      <c r="D17" s="164"/>
      <c r="E17" s="164"/>
      <c r="F17" s="164"/>
    </row>
    <row r="18" spans="1:6" ht="16.5" thickBot="1" x14ac:dyDescent="0.3">
      <c r="A18" s="135" t="s">
        <v>102</v>
      </c>
      <c r="B18" s="143"/>
      <c r="C18" s="137"/>
      <c r="D18" s="138"/>
      <c r="E18" s="138"/>
      <c r="F18" s="138"/>
    </row>
    <row r="19" spans="1:6" ht="15.75" thickTop="1" x14ac:dyDescent="0.25">
      <c r="A19" s="126"/>
      <c r="B19" s="146"/>
      <c r="C19" s="141" t="s">
        <v>104</v>
      </c>
      <c r="D19" s="147"/>
      <c r="E19" s="165"/>
      <c r="F19" s="166" t="s">
        <v>92</v>
      </c>
    </row>
    <row r="20" spans="1:6" ht="15" x14ac:dyDescent="0.25">
      <c r="A20" s="176" t="s">
        <v>103</v>
      </c>
      <c r="B20" s="177"/>
      <c r="C20" s="182">
        <f>SUM(C22:C27)</f>
        <v>0</v>
      </c>
      <c r="D20" s="183"/>
      <c r="E20" s="184"/>
      <c r="F20" s="185">
        <f>F15</f>
        <v>0</v>
      </c>
    </row>
    <row r="21" spans="1:6" ht="15" x14ac:dyDescent="0.25">
      <c r="A21" s="265" t="s">
        <v>126</v>
      </c>
      <c r="B21" s="177"/>
      <c r="C21" s="182"/>
      <c r="D21" s="183"/>
      <c r="E21" s="184"/>
      <c r="F21" s="185"/>
    </row>
    <row r="22" spans="1:6" x14ac:dyDescent="0.25">
      <c r="A22" s="178"/>
      <c r="B22" s="179" t="s">
        <v>127</v>
      </c>
      <c r="C22" s="144">
        <v>0</v>
      </c>
      <c r="D22" s="190"/>
      <c r="E22" s="186"/>
      <c r="F22" s="187">
        <f t="shared" ref="F22:F27" si="4">$F$20*C22</f>
        <v>0</v>
      </c>
    </row>
    <row r="23" spans="1:6" x14ac:dyDescent="0.25">
      <c r="A23" s="178"/>
      <c r="B23" s="179" t="s">
        <v>128</v>
      </c>
      <c r="C23" s="144">
        <v>0</v>
      </c>
      <c r="D23" s="190"/>
      <c r="E23" s="186"/>
      <c r="F23" s="187">
        <f t="shared" si="4"/>
        <v>0</v>
      </c>
    </row>
    <row r="24" spans="1:6" x14ac:dyDescent="0.25">
      <c r="A24" s="178"/>
      <c r="B24" s="179" t="s">
        <v>129</v>
      </c>
      <c r="C24" s="144">
        <v>0</v>
      </c>
      <c r="D24" s="190"/>
      <c r="E24" s="186"/>
      <c r="F24" s="187">
        <f t="shared" si="4"/>
        <v>0</v>
      </c>
    </row>
    <row r="25" spans="1:6" x14ac:dyDescent="0.25">
      <c r="A25" s="178"/>
      <c r="B25" s="179" t="s">
        <v>130</v>
      </c>
      <c r="C25" s="144">
        <v>0</v>
      </c>
      <c r="D25" s="190"/>
      <c r="E25" s="186"/>
      <c r="F25" s="187">
        <f t="shared" si="4"/>
        <v>0</v>
      </c>
    </row>
    <row r="26" spans="1:6" x14ac:dyDescent="0.25">
      <c r="A26" s="178"/>
      <c r="B26" s="179" t="s">
        <v>131</v>
      </c>
      <c r="C26" s="144">
        <v>0</v>
      </c>
      <c r="D26" s="190"/>
      <c r="E26" s="186"/>
      <c r="F26" s="187">
        <f t="shared" si="4"/>
        <v>0</v>
      </c>
    </row>
    <row r="27" spans="1:6" x14ac:dyDescent="0.25">
      <c r="A27" s="180"/>
      <c r="B27" s="181" t="s">
        <v>132</v>
      </c>
      <c r="C27" s="144">
        <v>0</v>
      </c>
      <c r="D27" s="191"/>
      <c r="E27" s="188"/>
      <c r="F27" s="189">
        <f t="shared" si="4"/>
        <v>0</v>
      </c>
    </row>
    <row r="28" spans="1:6" s="142" customFormat="1" ht="12" thickBot="1" x14ac:dyDescent="0.3">
      <c r="A28" s="153" t="s">
        <v>101</v>
      </c>
      <c r="B28" s="154"/>
      <c r="C28" s="155"/>
      <c r="D28" s="240"/>
      <c r="E28" s="241"/>
      <c r="F28" s="242">
        <f>F20-SUM(F22:F27)</f>
        <v>0</v>
      </c>
    </row>
    <row r="29" spans="1:6" ht="15" thickTop="1" x14ac:dyDescent="0.25">
      <c r="D29" s="145"/>
      <c r="E29" s="145"/>
      <c r="F29" s="145"/>
    </row>
    <row r="30" spans="1:6" x14ac:dyDescent="0.25">
      <c r="D30" s="145"/>
      <c r="E30" s="145"/>
      <c r="F30" s="145"/>
    </row>
    <row r="31" spans="1:6" x14ac:dyDescent="0.25">
      <c r="D31" s="145"/>
      <c r="E31" s="145"/>
      <c r="F31" s="145"/>
    </row>
    <row r="32" spans="1:6" x14ac:dyDescent="0.25">
      <c r="D32" s="145"/>
      <c r="E32" s="145"/>
      <c r="F32" s="145"/>
    </row>
    <row r="33" spans="4:6" x14ac:dyDescent="0.25">
      <c r="D33" s="145"/>
      <c r="E33" s="145"/>
      <c r="F33" s="145"/>
    </row>
    <row r="34" spans="4:6" x14ac:dyDescent="0.25">
      <c r="D34" s="145"/>
      <c r="E34" s="145"/>
      <c r="F34" s="145"/>
    </row>
    <row r="35" spans="4:6" x14ac:dyDescent="0.25">
      <c r="D35" s="145"/>
      <c r="E35" s="145"/>
      <c r="F35" s="145"/>
    </row>
    <row r="36" spans="4:6" x14ac:dyDescent="0.25">
      <c r="D36" s="145"/>
      <c r="E36" s="145"/>
      <c r="F36" s="145"/>
    </row>
    <row r="37" spans="4:6" x14ac:dyDescent="0.25">
      <c r="D37" s="145"/>
      <c r="E37" s="145"/>
      <c r="F37" s="145"/>
    </row>
    <row r="38" spans="4:6" x14ac:dyDescent="0.25">
      <c r="D38" s="145"/>
      <c r="E38" s="145"/>
      <c r="F38" s="145"/>
    </row>
    <row r="39" spans="4:6" x14ac:dyDescent="0.25">
      <c r="D39" s="145"/>
      <c r="E39" s="145"/>
      <c r="F39" s="145"/>
    </row>
    <row r="40" spans="4:6" x14ac:dyDescent="0.25">
      <c r="D40" s="145"/>
      <c r="E40" s="145"/>
      <c r="F40" s="145"/>
    </row>
    <row r="41" spans="4:6" x14ac:dyDescent="0.25">
      <c r="D41" s="145"/>
      <c r="E41" s="145"/>
      <c r="F41" s="145"/>
    </row>
    <row r="42" spans="4:6" x14ac:dyDescent="0.25">
      <c r="D42" s="145"/>
      <c r="E42" s="145"/>
      <c r="F42" s="145"/>
    </row>
    <row r="43" spans="4:6" x14ac:dyDescent="0.25">
      <c r="D43" s="145"/>
      <c r="E43" s="145"/>
      <c r="F43" s="145"/>
    </row>
    <row r="44" spans="4:6" x14ac:dyDescent="0.25">
      <c r="D44" s="145"/>
      <c r="E44" s="145"/>
      <c r="F44" s="145"/>
    </row>
    <row r="45" spans="4:6" x14ac:dyDescent="0.25">
      <c r="D45" s="145"/>
      <c r="E45" s="145"/>
      <c r="F45" s="145"/>
    </row>
    <row r="46" spans="4:6" x14ac:dyDescent="0.25">
      <c r="D46" s="145"/>
      <c r="E46" s="145"/>
      <c r="F46" s="145"/>
    </row>
    <row r="47" spans="4:6" x14ac:dyDescent="0.25">
      <c r="D47" s="145"/>
      <c r="E47" s="145"/>
      <c r="F47" s="145"/>
    </row>
    <row r="48" spans="4:6" x14ac:dyDescent="0.25">
      <c r="D48" s="145"/>
      <c r="E48" s="145"/>
      <c r="F48" s="145"/>
    </row>
    <row r="49" spans="4:6" x14ac:dyDescent="0.25">
      <c r="D49" s="145"/>
      <c r="E49" s="145"/>
      <c r="F49" s="145"/>
    </row>
    <row r="50" spans="4:6" x14ac:dyDescent="0.25">
      <c r="D50" s="145"/>
      <c r="E50" s="145"/>
      <c r="F50" s="145"/>
    </row>
    <row r="51" spans="4:6" x14ac:dyDescent="0.25">
      <c r="D51" s="145"/>
      <c r="E51" s="145"/>
      <c r="F51" s="145"/>
    </row>
    <row r="52" spans="4:6" x14ac:dyDescent="0.25">
      <c r="D52" s="145"/>
      <c r="E52" s="145"/>
      <c r="F52" s="145"/>
    </row>
    <row r="53" spans="4:6" x14ac:dyDescent="0.25">
      <c r="D53" s="145"/>
      <c r="E53" s="145"/>
      <c r="F53" s="145"/>
    </row>
    <row r="54" spans="4:6" x14ac:dyDescent="0.25">
      <c r="D54" s="145"/>
      <c r="E54" s="145"/>
      <c r="F54" s="145"/>
    </row>
    <row r="55" spans="4:6" x14ac:dyDescent="0.25">
      <c r="D55" s="145"/>
      <c r="E55" s="145"/>
      <c r="F55" s="145"/>
    </row>
    <row r="56" spans="4:6" x14ac:dyDescent="0.25">
      <c r="D56" s="145"/>
      <c r="E56" s="145"/>
      <c r="F56" s="145"/>
    </row>
    <row r="57" spans="4:6" x14ac:dyDescent="0.25">
      <c r="D57" s="145"/>
      <c r="E57" s="145"/>
      <c r="F57" s="145"/>
    </row>
    <row r="58" spans="4:6" x14ac:dyDescent="0.25">
      <c r="D58" s="145"/>
      <c r="E58" s="145"/>
      <c r="F58" s="145"/>
    </row>
    <row r="59" spans="4:6" x14ac:dyDescent="0.25">
      <c r="D59" s="145"/>
      <c r="E59" s="145"/>
      <c r="F59" s="145"/>
    </row>
    <row r="60" spans="4:6" x14ac:dyDescent="0.25">
      <c r="D60" s="145"/>
      <c r="E60" s="145"/>
      <c r="F60" s="145"/>
    </row>
  </sheetData>
  <mergeCells count="10">
    <mergeCell ref="H6:J6"/>
    <mergeCell ref="C1:F1"/>
    <mergeCell ref="A14:B14"/>
    <mergeCell ref="A8:B8"/>
    <mergeCell ref="A9:B9"/>
    <mergeCell ref="A10:B10"/>
    <mergeCell ref="A11:B11"/>
    <mergeCell ref="A12:B12"/>
    <mergeCell ref="A13:B13"/>
    <mergeCell ref="D6:F6"/>
  </mergeCells>
  <printOptions horizontalCentered="1"/>
  <pageMargins left="0.31496062992125984" right="0.31496062992125984" top="0.59055118110236227" bottom="0.39370078740157483" header="0.31496062992125984" footer="0.31496062992125984"/>
  <pageSetup paperSize="9" scale="94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8F6B-62D0-44B2-81D6-CC2F5098D493}">
  <sheetPr>
    <pageSetUpPr fitToPage="1"/>
  </sheetPr>
  <dimension ref="A1:X98"/>
  <sheetViews>
    <sheetView showGridLines="0" zoomScale="85" zoomScaleNormal="85" zoomScaleSheetLayoutView="7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A8" sqref="A8"/>
    </sheetView>
  </sheetViews>
  <sheetFormatPr defaultRowHeight="15" x14ac:dyDescent="0.25"/>
  <cols>
    <col min="1" max="1" width="33.140625" style="29" customWidth="1"/>
    <col min="2" max="2" width="32.5703125" style="31" customWidth="1"/>
    <col min="3" max="3" width="16.28515625" style="31" customWidth="1"/>
    <col min="4" max="4" width="22.42578125" style="31" bestFit="1" customWidth="1"/>
    <col min="5" max="5" width="10.7109375" style="32" customWidth="1"/>
    <col min="6" max="6" width="9.85546875" style="31" bestFit="1" customWidth="1"/>
    <col min="7" max="7" width="8.85546875" style="31" bestFit="1" customWidth="1"/>
    <col min="8" max="8" width="8.7109375" style="31" bestFit="1" customWidth="1"/>
    <col min="9" max="9" width="9.85546875" style="31" bestFit="1" customWidth="1"/>
    <col min="10" max="10" width="9.140625" style="31"/>
    <col min="11" max="11" width="8.5703125" style="31" bestFit="1" customWidth="1"/>
    <col min="12" max="12" width="9.85546875" style="31" bestFit="1" customWidth="1"/>
    <col min="13" max="13" width="12.5703125" style="31" customWidth="1"/>
    <col min="14" max="16" width="12.7109375" style="33" customWidth="1"/>
    <col min="17" max="17" width="1" style="33" customWidth="1"/>
    <col min="18" max="18" width="11.28515625" style="32" customWidth="1"/>
    <col min="19" max="20" width="9.28515625" style="32" customWidth="1"/>
    <col min="21" max="23" width="12.7109375" style="33" customWidth="1"/>
    <col min="24" max="24" width="12.7109375" style="32" customWidth="1"/>
    <col min="25" max="16384" width="9.140625" style="29"/>
  </cols>
  <sheetData>
    <row r="1" spans="1:24" ht="17.25" thickTop="1" thickBot="1" x14ac:dyDescent="0.3">
      <c r="A1" s="119" t="s">
        <v>90</v>
      </c>
      <c r="B1" s="322">
        <f>'souhrnný rozpočet NPPCR DMO 25+'!C1</f>
        <v>0</v>
      </c>
      <c r="C1" s="323"/>
      <c r="D1" s="324"/>
      <c r="E1" s="31"/>
    </row>
    <row r="2" spans="1:24" ht="16.5" thickTop="1" thickBot="1" x14ac:dyDescent="0.3"/>
    <row r="3" spans="1:24" s="62" customFormat="1" ht="33" customHeight="1" thickTop="1" x14ac:dyDescent="0.25">
      <c r="A3" s="112" t="s">
        <v>49</v>
      </c>
      <c r="B3" s="113"/>
      <c r="C3" s="113"/>
      <c r="D3" s="114"/>
      <c r="E3" s="109" t="s">
        <v>47</v>
      </c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6"/>
      <c r="Q3" s="97"/>
      <c r="R3" s="109" t="s">
        <v>48</v>
      </c>
      <c r="S3" s="110"/>
      <c r="T3" s="110"/>
      <c r="U3" s="110"/>
      <c r="V3" s="110"/>
      <c r="W3" s="110"/>
      <c r="X3" s="111"/>
    </row>
    <row r="4" spans="1:24" ht="36.75" customHeight="1" x14ac:dyDescent="0.2">
      <c r="A4" s="267" t="s">
        <v>44</v>
      </c>
      <c r="B4" s="15" t="s">
        <v>9</v>
      </c>
      <c r="C4" s="15" t="s">
        <v>30</v>
      </c>
      <c r="D4" s="20" t="s">
        <v>0</v>
      </c>
      <c r="E4" s="268" t="s">
        <v>25</v>
      </c>
      <c r="F4" s="293" t="s">
        <v>12</v>
      </c>
      <c r="G4" s="294"/>
      <c r="H4" s="294"/>
      <c r="I4" s="294"/>
      <c r="J4" s="294"/>
      <c r="K4" s="295"/>
      <c r="L4" s="293" t="s">
        <v>118</v>
      </c>
      <c r="M4" s="307"/>
      <c r="N4" s="308" t="s">
        <v>111</v>
      </c>
      <c r="O4" s="292"/>
      <c r="P4" s="311"/>
      <c r="Q4" s="98"/>
      <c r="R4" s="291" t="s">
        <v>121</v>
      </c>
      <c r="S4" s="292"/>
      <c r="T4" s="292"/>
      <c r="U4" s="308" t="s">
        <v>109</v>
      </c>
      <c r="V4" s="292"/>
      <c r="W4" s="292"/>
      <c r="X4" s="229" t="s">
        <v>104</v>
      </c>
    </row>
    <row r="5" spans="1:24" s="30" customFormat="1" ht="50.25" customHeight="1" x14ac:dyDescent="0.2">
      <c r="A5" s="79" t="s">
        <v>1</v>
      </c>
      <c r="B5" s="80"/>
      <c r="C5" s="81"/>
      <c r="D5" s="82" t="s">
        <v>6</v>
      </c>
      <c r="E5" s="83" t="s">
        <v>10</v>
      </c>
      <c r="F5" s="84" t="s">
        <v>86</v>
      </c>
      <c r="G5" s="84" t="s">
        <v>85</v>
      </c>
      <c r="H5" s="84" t="s">
        <v>84</v>
      </c>
      <c r="I5" s="84" t="s">
        <v>83</v>
      </c>
      <c r="J5" s="299" t="s">
        <v>82</v>
      </c>
      <c r="K5" s="84" t="s">
        <v>13</v>
      </c>
      <c r="L5" s="84" t="s">
        <v>119</v>
      </c>
      <c r="M5" s="84" t="s">
        <v>50</v>
      </c>
      <c r="N5" s="192" t="s">
        <v>86</v>
      </c>
      <c r="O5" s="192" t="s">
        <v>84</v>
      </c>
      <c r="P5" s="193" t="s">
        <v>40</v>
      </c>
      <c r="Q5" s="98"/>
      <c r="R5" s="216" t="s">
        <v>120</v>
      </c>
      <c r="S5" s="217" t="s">
        <v>122</v>
      </c>
      <c r="T5" s="217" t="s">
        <v>123</v>
      </c>
      <c r="U5" s="192" t="s">
        <v>86</v>
      </c>
      <c r="V5" s="192" t="s">
        <v>84</v>
      </c>
      <c r="W5" s="263" t="s">
        <v>40</v>
      </c>
      <c r="X5" s="82" t="s">
        <v>50</v>
      </c>
    </row>
    <row r="6" spans="1:24" s="30" customFormat="1" ht="33.75" x14ac:dyDescent="0.2">
      <c r="A6" s="85" t="s">
        <v>81</v>
      </c>
      <c r="B6" s="296" t="s">
        <v>52</v>
      </c>
      <c r="C6" s="297"/>
      <c r="D6" s="298"/>
      <c r="E6" s="86" t="s">
        <v>3</v>
      </c>
      <c r="F6" s="87" t="s">
        <v>3</v>
      </c>
      <c r="G6" s="87" t="s">
        <v>5</v>
      </c>
      <c r="H6" s="87" t="s">
        <v>3</v>
      </c>
      <c r="I6" s="87" t="s">
        <v>3</v>
      </c>
      <c r="J6" s="300"/>
      <c r="K6" s="88"/>
      <c r="L6" s="87" t="s">
        <v>3</v>
      </c>
      <c r="M6" s="87" t="s">
        <v>11</v>
      </c>
      <c r="N6" s="194" t="s">
        <v>3</v>
      </c>
      <c r="O6" s="194" t="s">
        <v>3</v>
      </c>
      <c r="P6" s="195" t="s">
        <v>3</v>
      </c>
      <c r="Q6" s="99"/>
      <c r="R6" s="86" t="s">
        <v>3</v>
      </c>
      <c r="S6" s="87" t="s">
        <v>3</v>
      </c>
      <c r="T6" s="87" t="s">
        <v>3</v>
      </c>
      <c r="U6" s="194" t="s">
        <v>3</v>
      </c>
      <c r="V6" s="194" t="s">
        <v>3</v>
      </c>
      <c r="W6" s="264" t="s">
        <v>3</v>
      </c>
      <c r="X6" s="224"/>
    </row>
    <row r="7" spans="1:24" s="30" customFormat="1" ht="28.5" customHeight="1" x14ac:dyDescent="0.2">
      <c r="A7" s="41" t="s">
        <v>64</v>
      </c>
      <c r="B7" s="42"/>
      <c r="C7" s="42"/>
      <c r="D7" s="42"/>
      <c r="E7" s="42"/>
      <c r="F7" s="42"/>
      <c r="G7" s="42"/>
      <c r="H7" s="42"/>
      <c r="I7" s="213"/>
      <c r="J7" s="42"/>
      <c r="K7" s="66"/>
      <c r="L7" s="66"/>
      <c r="M7" s="66"/>
      <c r="N7" s="199">
        <f>SUM(N8:N23)</f>
        <v>0</v>
      </c>
      <c r="O7" s="42"/>
      <c r="P7" s="200">
        <f>SUM(P8:P23)</f>
        <v>0</v>
      </c>
      <c r="Q7" s="100"/>
      <c r="R7" s="41"/>
      <c r="S7" s="42"/>
      <c r="T7" s="42"/>
      <c r="U7" s="199">
        <f>SUM(U8:U23)</f>
        <v>0</v>
      </c>
      <c r="V7" s="42"/>
      <c r="W7" s="223">
        <f>SUM(W8:W23)</f>
        <v>0</v>
      </c>
      <c r="X7" s="225"/>
    </row>
    <row r="8" spans="1:24" s="30" customFormat="1" ht="17.25" customHeight="1" x14ac:dyDescent="0.2">
      <c r="A8" s="63" t="s">
        <v>140</v>
      </c>
      <c r="B8" s="34" t="s">
        <v>141</v>
      </c>
      <c r="C8" s="34" t="s">
        <v>8</v>
      </c>
      <c r="D8" s="35" t="s">
        <v>69</v>
      </c>
      <c r="E8" s="303"/>
      <c r="F8" s="283"/>
      <c r="G8" s="283"/>
      <c r="H8" s="283"/>
      <c r="I8" s="283"/>
      <c r="J8" s="283"/>
      <c r="K8" s="301"/>
      <c r="L8" s="314">
        <f>E8</f>
        <v>0</v>
      </c>
      <c r="M8" s="305"/>
      <c r="N8" s="287">
        <f>L8*M8</f>
        <v>0</v>
      </c>
      <c r="O8" s="289">
        <v>0</v>
      </c>
      <c r="P8" s="312">
        <f>N8</f>
        <v>0</v>
      </c>
      <c r="Q8" s="61"/>
      <c r="R8" s="303"/>
      <c r="S8" s="283"/>
      <c r="T8" s="117"/>
      <c r="U8" s="287" t="str">
        <f>IF(R8=0,"",N8)</f>
        <v/>
      </c>
      <c r="V8" s="289"/>
      <c r="W8" s="285" t="str">
        <f>U8</f>
        <v/>
      </c>
      <c r="X8" s="281" t="str">
        <f>IF(R8=0,"",W8/R8)</f>
        <v/>
      </c>
    </row>
    <row r="9" spans="1:24" s="30" customFormat="1" ht="34.5" customHeight="1" x14ac:dyDescent="0.2">
      <c r="A9" s="65" t="s">
        <v>54</v>
      </c>
      <c r="B9" s="316" t="s">
        <v>80</v>
      </c>
      <c r="C9" s="317"/>
      <c r="D9" s="318"/>
      <c r="E9" s="304"/>
      <c r="F9" s="284"/>
      <c r="G9" s="284"/>
      <c r="H9" s="284"/>
      <c r="I9" s="284"/>
      <c r="J9" s="284"/>
      <c r="K9" s="302"/>
      <c r="L9" s="315"/>
      <c r="M9" s="306"/>
      <c r="N9" s="288"/>
      <c r="O9" s="290"/>
      <c r="P9" s="313"/>
      <c r="Q9" s="61"/>
      <c r="R9" s="304"/>
      <c r="S9" s="284"/>
      <c r="T9" s="118"/>
      <c r="U9" s="288"/>
      <c r="V9" s="290"/>
      <c r="W9" s="286"/>
      <c r="X9" s="282"/>
    </row>
    <row r="10" spans="1:24" s="30" customFormat="1" ht="17.25" customHeight="1" x14ac:dyDescent="0.2">
      <c r="A10" s="63" t="s">
        <v>148</v>
      </c>
      <c r="B10" s="34" t="s">
        <v>142</v>
      </c>
      <c r="C10" s="34" t="s">
        <v>8</v>
      </c>
      <c r="D10" s="35" t="s">
        <v>14</v>
      </c>
      <c r="E10" s="303"/>
      <c r="F10" s="309"/>
      <c r="G10" s="283" t="s">
        <v>1</v>
      </c>
      <c r="H10" s="283" t="s">
        <v>1</v>
      </c>
      <c r="I10" s="283" t="s">
        <v>1</v>
      </c>
      <c r="J10" s="283" t="s">
        <v>1</v>
      </c>
      <c r="K10" s="301" t="s">
        <v>1</v>
      </c>
      <c r="L10" s="314">
        <f t="shared" ref="L10" si="0">E10</f>
        <v>0</v>
      </c>
      <c r="M10" s="305"/>
      <c r="N10" s="287">
        <f t="shared" ref="N10" si="1">L10*M10</f>
        <v>0</v>
      </c>
      <c r="O10" s="289">
        <v>0</v>
      </c>
      <c r="P10" s="312">
        <f>N10</f>
        <v>0</v>
      </c>
      <c r="Q10" s="61"/>
      <c r="R10" s="303"/>
      <c r="S10" s="283" t="s">
        <v>1</v>
      </c>
      <c r="T10" s="117"/>
      <c r="U10" s="287" t="str">
        <f t="shared" ref="U10" si="2">IF(R10=0,"",N10)</f>
        <v/>
      </c>
      <c r="V10" s="289"/>
      <c r="W10" s="285" t="str">
        <f t="shared" ref="W10" si="3">U10</f>
        <v/>
      </c>
      <c r="X10" s="281" t="str">
        <f>IF(R10=0,"",W10/R10)</f>
        <v/>
      </c>
    </row>
    <row r="11" spans="1:24" s="30" customFormat="1" ht="34.5" customHeight="1" x14ac:dyDescent="0.2">
      <c r="A11" s="65" t="s">
        <v>110</v>
      </c>
      <c r="B11" s="316" t="s">
        <v>58</v>
      </c>
      <c r="C11" s="317"/>
      <c r="D11" s="318"/>
      <c r="E11" s="304"/>
      <c r="F11" s="310"/>
      <c r="G11" s="284"/>
      <c r="H11" s="284"/>
      <c r="I11" s="284"/>
      <c r="J11" s="284"/>
      <c r="K11" s="302"/>
      <c r="L11" s="315"/>
      <c r="M11" s="306"/>
      <c r="N11" s="288"/>
      <c r="O11" s="290"/>
      <c r="P11" s="313"/>
      <c r="Q11" s="61"/>
      <c r="R11" s="304"/>
      <c r="S11" s="284"/>
      <c r="T11" s="118"/>
      <c r="U11" s="288"/>
      <c r="V11" s="290"/>
      <c r="W11" s="286"/>
      <c r="X11" s="282"/>
    </row>
    <row r="12" spans="1:24" s="30" customFormat="1" ht="17.25" customHeight="1" x14ac:dyDescent="0.2">
      <c r="A12" s="63" t="s">
        <v>140</v>
      </c>
      <c r="B12" s="34" t="s">
        <v>143</v>
      </c>
      <c r="C12" s="34" t="s">
        <v>8</v>
      </c>
      <c r="D12" s="35" t="s">
        <v>14</v>
      </c>
      <c r="E12" s="303"/>
      <c r="F12" s="283" t="s">
        <v>1</v>
      </c>
      <c r="G12" s="283" t="s">
        <v>1</v>
      </c>
      <c r="H12" s="283" t="s">
        <v>1</v>
      </c>
      <c r="I12" s="283" t="s">
        <v>1</v>
      </c>
      <c r="J12" s="283" t="s">
        <v>1</v>
      </c>
      <c r="K12" s="301" t="s">
        <v>1</v>
      </c>
      <c r="L12" s="314">
        <f t="shared" ref="L12" si="4">E12</f>
        <v>0</v>
      </c>
      <c r="M12" s="305"/>
      <c r="N12" s="287">
        <f t="shared" ref="N12" si="5">L12*M12</f>
        <v>0</v>
      </c>
      <c r="O12" s="289">
        <v>0</v>
      </c>
      <c r="P12" s="312">
        <f t="shared" ref="P12" si="6">N12</f>
        <v>0</v>
      </c>
      <c r="Q12" s="61"/>
      <c r="R12" s="303"/>
      <c r="S12" s="283" t="s">
        <v>1</v>
      </c>
      <c r="T12" s="117"/>
      <c r="U12" s="287" t="str">
        <f t="shared" ref="U12" si="7">IF(R12=0,"",N12)</f>
        <v/>
      </c>
      <c r="V12" s="289"/>
      <c r="W12" s="285" t="str">
        <f t="shared" ref="W12" si="8">U12</f>
        <v/>
      </c>
      <c r="X12" s="281" t="str">
        <f>IF(R12=0,"",W12/R12)</f>
        <v/>
      </c>
    </row>
    <row r="13" spans="1:24" s="30" customFormat="1" ht="34.5" customHeight="1" x14ac:dyDescent="0.2">
      <c r="A13" s="65" t="s">
        <v>53</v>
      </c>
      <c r="B13" s="316" t="s">
        <v>60</v>
      </c>
      <c r="C13" s="317"/>
      <c r="D13" s="318"/>
      <c r="E13" s="304"/>
      <c r="F13" s="284"/>
      <c r="G13" s="284"/>
      <c r="H13" s="284"/>
      <c r="I13" s="284"/>
      <c r="J13" s="284"/>
      <c r="K13" s="302"/>
      <c r="L13" s="315"/>
      <c r="M13" s="306"/>
      <c r="N13" s="288"/>
      <c r="O13" s="290"/>
      <c r="P13" s="313"/>
      <c r="Q13" s="61"/>
      <c r="R13" s="304"/>
      <c r="S13" s="284"/>
      <c r="T13" s="118"/>
      <c r="U13" s="288"/>
      <c r="V13" s="290"/>
      <c r="W13" s="286"/>
      <c r="X13" s="282"/>
    </row>
    <row r="14" spans="1:24" s="30" customFormat="1" ht="17.25" customHeight="1" x14ac:dyDescent="0.2">
      <c r="A14" s="63" t="s">
        <v>140</v>
      </c>
      <c r="B14" s="34" t="s">
        <v>144</v>
      </c>
      <c r="C14" s="34" t="s">
        <v>8</v>
      </c>
      <c r="D14" s="35" t="s">
        <v>14</v>
      </c>
      <c r="E14" s="303"/>
      <c r="F14" s="283"/>
      <c r="G14" s="283"/>
      <c r="H14" s="283"/>
      <c r="I14" s="283"/>
      <c r="J14" s="283"/>
      <c r="K14" s="301"/>
      <c r="L14" s="314">
        <f t="shared" ref="L14" si="9">E14</f>
        <v>0</v>
      </c>
      <c r="M14" s="305"/>
      <c r="N14" s="287">
        <f t="shared" ref="N14" si="10">L14*M14</f>
        <v>0</v>
      </c>
      <c r="O14" s="289">
        <v>0</v>
      </c>
      <c r="P14" s="312">
        <f t="shared" ref="P14:P22" si="11">N14</f>
        <v>0</v>
      </c>
      <c r="Q14" s="61"/>
      <c r="R14" s="303"/>
      <c r="S14" s="283" t="s">
        <v>1</v>
      </c>
      <c r="T14" s="117"/>
      <c r="U14" s="287" t="str">
        <f t="shared" ref="U14" si="12">IF(R14=0,"",N14)</f>
        <v/>
      </c>
      <c r="V14" s="289"/>
      <c r="W14" s="285" t="str">
        <f t="shared" ref="W14" si="13">U14</f>
        <v/>
      </c>
      <c r="X14" s="281" t="str">
        <f>IF(R14=0,"",W14/R14)</f>
        <v/>
      </c>
    </row>
    <row r="15" spans="1:24" s="30" customFormat="1" ht="34.5" customHeight="1" x14ac:dyDescent="0.2">
      <c r="A15" s="65" t="s">
        <v>55</v>
      </c>
      <c r="B15" s="316" t="s">
        <v>59</v>
      </c>
      <c r="C15" s="317"/>
      <c r="D15" s="318"/>
      <c r="E15" s="304"/>
      <c r="F15" s="284"/>
      <c r="G15" s="284"/>
      <c r="H15" s="284"/>
      <c r="I15" s="284"/>
      <c r="J15" s="284"/>
      <c r="K15" s="302"/>
      <c r="L15" s="315"/>
      <c r="M15" s="306"/>
      <c r="N15" s="288"/>
      <c r="O15" s="290"/>
      <c r="P15" s="313"/>
      <c r="Q15" s="61"/>
      <c r="R15" s="304"/>
      <c r="S15" s="284"/>
      <c r="T15" s="118"/>
      <c r="U15" s="288"/>
      <c r="V15" s="290"/>
      <c r="W15" s="286"/>
      <c r="X15" s="282"/>
    </row>
    <row r="16" spans="1:24" s="30" customFormat="1" ht="17.25" customHeight="1" x14ac:dyDescent="0.2">
      <c r="A16" s="63" t="s">
        <v>140</v>
      </c>
      <c r="B16" s="34" t="s">
        <v>145</v>
      </c>
      <c r="C16" s="34" t="s">
        <v>8</v>
      </c>
      <c r="D16" s="35" t="s">
        <v>14</v>
      </c>
      <c r="E16" s="303"/>
      <c r="F16" s="283"/>
      <c r="G16" s="283"/>
      <c r="H16" s="283"/>
      <c r="I16" s="283"/>
      <c r="J16" s="283"/>
      <c r="K16" s="301"/>
      <c r="L16" s="314">
        <f t="shared" ref="L16" si="14">E16</f>
        <v>0</v>
      </c>
      <c r="M16" s="305"/>
      <c r="N16" s="287">
        <f t="shared" ref="N16" si="15">L16*M16</f>
        <v>0</v>
      </c>
      <c r="O16" s="289">
        <v>0</v>
      </c>
      <c r="P16" s="312">
        <f t="shared" si="11"/>
        <v>0</v>
      </c>
      <c r="Q16" s="61"/>
      <c r="R16" s="303"/>
      <c r="S16" s="283" t="s">
        <v>1</v>
      </c>
      <c r="T16" s="117"/>
      <c r="U16" s="287" t="str">
        <f t="shared" ref="U16" si="16">IF(R16=0,"",N16)</f>
        <v/>
      </c>
      <c r="V16" s="289"/>
      <c r="W16" s="285" t="str">
        <f t="shared" ref="W16" si="17">U16</f>
        <v/>
      </c>
      <c r="X16" s="281" t="str">
        <f>IF(R16=0,"",W16/R16)</f>
        <v/>
      </c>
    </row>
    <row r="17" spans="1:24" s="30" customFormat="1" ht="34.5" customHeight="1" x14ac:dyDescent="0.2">
      <c r="A17" s="65" t="s">
        <v>57</v>
      </c>
      <c r="B17" s="316" t="s">
        <v>62</v>
      </c>
      <c r="C17" s="317"/>
      <c r="D17" s="318"/>
      <c r="E17" s="304"/>
      <c r="F17" s="284"/>
      <c r="G17" s="284"/>
      <c r="H17" s="284"/>
      <c r="I17" s="284"/>
      <c r="J17" s="284"/>
      <c r="K17" s="302"/>
      <c r="L17" s="315"/>
      <c r="M17" s="306"/>
      <c r="N17" s="288"/>
      <c r="O17" s="290"/>
      <c r="P17" s="313"/>
      <c r="Q17" s="61"/>
      <c r="R17" s="304"/>
      <c r="S17" s="284"/>
      <c r="T17" s="118"/>
      <c r="U17" s="288"/>
      <c r="V17" s="290"/>
      <c r="W17" s="286"/>
      <c r="X17" s="282"/>
    </row>
    <row r="18" spans="1:24" s="30" customFormat="1" ht="17.25" customHeight="1" x14ac:dyDescent="0.2">
      <c r="A18" s="63" t="s">
        <v>140</v>
      </c>
      <c r="B18" s="34" t="s">
        <v>146</v>
      </c>
      <c r="C18" s="34" t="s">
        <v>8</v>
      </c>
      <c r="D18" s="35" t="s">
        <v>41</v>
      </c>
      <c r="E18" s="303"/>
      <c r="F18" s="283"/>
      <c r="G18" s="283"/>
      <c r="H18" s="283"/>
      <c r="I18" s="283"/>
      <c r="J18" s="283"/>
      <c r="K18" s="301"/>
      <c r="L18" s="314">
        <f t="shared" ref="L18" si="18">E18</f>
        <v>0</v>
      </c>
      <c r="M18" s="305"/>
      <c r="N18" s="287">
        <f t="shared" ref="N18" si="19">L18*M18</f>
        <v>0</v>
      </c>
      <c r="O18" s="289">
        <v>0</v>
      </c>
      <c r="P18" s="312">
        <f t="shared" si="11"/>
        <v>0</v>
      </c>
      <c r="Q18" s="61"/>
      <c r="R18" s="303"/>
      <c r="S18" s="283" t="s">
        <v>1</v>
      </c>
      <c r="T18" s="117"/>
      <c r="U18" s="287" t="str">
        <f t="shared" ref="U18" si="20">IF(R18=0,"",N18)</f>
        <v/>
      </c>
      <c r="V18" s="289"/>
      <c r="W18" s="285" t="str">
        <f t="shared" ref="W18" si="21">U18</f>
        <v/>
      </c>
      <c r="X18" s="281" t="str">
        <f>IF(R18=0,"",W18/R18)</f>
        <v/>
      </c>
    </row>
    <row r="19" spans="1:24" s="30" customFormat="1" ht="34.5" customHeight="1" x14ac:dyDescent="0.2">
      <c r="A19" s="65" t="s">
        <v>56</v>
      </c>
      <c r="B19" s="319" t="s">
        <v>61</v>
      </c>
      <c r="C19" s="320"/>
      <c r="D19" s="321"/>
      <c r="E19" s="304"/>
      <c r="F19" s="284"/>
      <c r="G19" s="284"/>
      <c r="H19" s="284"/>
      <c r="I19" s="284"/>
      <c r="J19" s="284"/>
      <c r="K19" s="302"/>
      <c r="L19" s="315"/>
      <c r="M19" s="306"/>
      <c r="N19" s="288"/>
      <c r="O19" s="290"/>
      <c r="P19" s="313"/>
      <c r="Q19" s="61"/>
      <c r="R19" s="304"/>
      <c r="S19" s="284"/>
      <c r="T19" s="118"/>
      <c r="U19" s="288"/>
      <c r="V19" s="290"/>
      <c r="W19" s="286"/>
      <c r="X19" s="282"/>
    </row>
    <row r="20" spans="1:24" s="30" customFormat="1" ht="17.25" customHeight="1" x14ac:dyDescent="0.2">
      <c r="A20" s="63" t="s">
        <v>15</v>
      </c>
      <c r="B20" s="34"/>
      <c r="C20" s="34"/>
      <c r="D20" s="35"/>
      <c r="E20" s="303"/>
      <c r="F20" s="283"/>
      <c r="G20" s="283"/>
      <c r="H20" s="283"/>
      <c r="I20" s="283"/>
      <c r="J20" s="283"/>
      <c r="K20" s="301"/>
      <c r="L20" s="314">
        <f t="shared" ref="L20" si="22">E20</f>
        <v>0</v>
      </c>
      <c r="M20" s="305"/>
      <c r="N20" s="287">
        <f t="shared" ref="N20" si="23">L20*M20</f>
        <v>0</v>
      </c>
      <c r="O20" s="289">
        <v>0</v>
      </c>
      <c r="P20" s="312">
        <f t="shared" ref="P20" si="24">N20</f>
        <v>0</v>
      </c>
      <c r="Q20" s="61"/>
      <c r="R20" s="303"/>
      <c r="S20" s="283" t="s">
        <v>1</v>
      </c>
      <c r="T20" s="117"/>
      <c r="U20" s="287" t="str">
        <f t="shared" ref="U20" si="25">IF(R20=0,"",N20)</f>
        <v/>
      </c>
      <c r="V20" s="289"/>
      <c r="W20" s="285" t="str">
        <f t="shared" ref="W20" si="26">U20</f>
        <v/>
      </c>
      <c r="X20" s="281" t="str">
        <f>IF(R20=0,"",W20/R20)</f>
        <v/>
      </c>
    </row>
    <row r="21" spans="1:24" s="30" customFormat="1" ht="34.5" customHeight="1" x14ac:dyDescent="0.2">
      <c r="A21" s="65"/>
      <c r="B21" s="316" t="s">
        <v>51</v>
      </c>
      <c r="C21" s="317"/>
      <c r="D21" s="318"/>
      <c r="E21" s="304"/>
      <c r="F21" s="284"/>
      <c r="G21" s="284"/>
      <c r="H21" s="284"/>
      <c r="I21" s="284"/>
      <c r="J21" s="284"/>
      <c r="K21" s="302"/>
      <c r="L21" s="315"/>
      <c r="M21" s="306"/>
      <c r="N21" s="288"/>
      <c r="O21" s="290"/>
      <c r="P21" s="313"/>
      <c r="Q21" s="61"/>
      <c r="R21" s="304"/>
      <c r="S21" s="284"/>
      <c r="T21" s="118"/>
      <c r="U21" s="288"/>
      <c r="V21" s="290"/>
      <c r="W21" s="286"/>
      <c r="X21" s="282"/>
    </row>
    <row r="22" spans="1:24" s="30" customFormat="1" ht="17.25" customHeight="1" x14ac:dyDescent="0.2">
      <c r="A22" s="63"/>
      <c r="B22" s="34"/>
      <c r="C22" s="34"/>
      <c r="D22" s="35"/>
      <c r="E22" s="303"/>
      <c r="F22" s="283"/>
      <c r="G22" s="283"/>
      <c r="H22" s="283"/>
      <c r="I22" s="283"/>
      <c r="J22" s="283"/>
      <c r="K22" s="301"/>
      <c r="L22" s="314">
        <f t="shared" ref="L22" si="27">E22</f>
        <v>0</v>
      </c>
      <c r="M22" s="305"/>
      <c r="N22" s="287">
        <f t="shared" ref="N22" si="28">L22*M22</f>
        <v>0</v>
      </c>
      <c r="O22" s="289">
        <v>0</v>
      </c>
      <c r="P22" s="312">
        <f t="shared" si="11"/>
        <v>0</v>
      </c>
      <c r="Q22" s="61"/>
      <c r="R22" s="303"/>
      <c r="S22" s="283" t="s">
        <v>1</v>
      </c>
      <c r="T22" s="117"/>
      <c r="U22" s="287" t="str">
        <f t="shared" ref="U22" si="29">IF(R22=0,"",N22)</f>
        <v/>
      </c>
      <c r="V22" s="289"/>
      <c r="W22" s="285" t="str">
        <f t="shared" ref="W22" si="30">U22</f>
        <v/>
      </c>
      <c r="X22" s="281" t="str">
        <f>IF(R22=0,"",W22/R22)</f>
        <v/>
      </c>
    </row>
    <row r="23" spans="1:24" s="30" customFormat="1" ht="34.5" customHeight="1" x14ac:dyDescent="0.2">
      <c r="A23" s="65"/>
      <c r="B23" s="316" t="s">
        <v>51</v>
      </c>
      <c r="C23" s="317"/>
      <c r="D23" s="318"/>
      <c r="E23" s="304"/>
      <c r="F23" s="284"/>
      <c r="G23" s="284"/>
      <c r="H23" s="284"/>
      <c r="I23" s="284"/>
      <c r="J23" s="284"/>
      <c r="K23" s="302"/>
      <c r="L23" s="315"/>
      <c r="M23" s="306"/>
      <c r="N23" s="288"/>
      <c r="O23" s="290"/>
      <c r="P23" s="313"/>
      <c r="Q23" s="61"/>
      <c r="R23" s="304"/>
      <c r="S23" s="284"/>
      <c r="T23" s="118"/>
      <c r="U23" s="288"/>
      <c r="V23" s="290"/>
      <c r="W23" s="286"/>
      <c r="X23" s="282"/>
    </row>
    <row r="24" spans="1:24" s="30" customFormat="1" ht="28.5" customHeight="1" x14ac:dyDescent="0.2">
      <c r="A24" s="41" t="s">
        <v>65</v>
      </c>
      <c r="B24" s="42"/>
      <c r="C24" s="42"/>
      <c r="D24" s="42"/>
      <c r="E24" s="42"/>
      <c r="F24" s="42"/>
      <c r="G24" s="42"/>
      <c r="H24" s="42"/>
      <c r="I24" s="213"/>
      <c r="J24" s="42"/>
      <c r="K24" s="66"/>
      <c r="L24" s="66"/>
      <c r="M24" s="66"/>
      <c r="N24" s="199">
        <f>SUM(N25:N37)</f>
        <v>0</v>
      </c>
      <c r="O24" s="199">
        <f>SUM(O25:O37)</f>
        <v>0</v>
      </c>
      <c r="P24" s="200">
        <f>SUM(P25:P37)</f>
        <v>0</v>
      </c>
      <c r="Q24" s="100"/>
      <c r="R24" s="41"/>
      <c r="S24" s="42"/>
      <c r="T24" s="42"/>
      <c r="U24" s="199">
        <f>SUM(U25:U37)</f>
        <v>0</v>
      </c>
      <c r="V24" s="199">
        <f>SUM(V25:V37)</f>
        <v>0</v>
      </c>
      <c r="W24" s="223">
        <f>SUM(W25:W37)</f>
        <v>0</v>
      </c>
      <c r="X24" s="225"/>
    </row>
    <row r="25" spans="1:24" s="30" customFormat="1" ht="29.25" customHeight="1" x14ac:dyDescent="0.2">
      <c r="A25" s="64" t="s">
        <v>116</v>
      </c>
      <c r="B25" s="3" t="s">
        <v>7</v>
      </c>
      <c r="C25" s="3" t="s">
        <v>8</v>
      </c>
      <c r="D25" s="22" t="s">
        <v>17</v>
      </c>
      <c r="E25" s="19" t="s">
        <v>1</v>
      </c>
      <c r="F25" s="4"/>
      <c r="G25" s="2"/>
      <c r="H25" s="18">
        <f>F25*G25</f>
        <v>0</v>
      </c>
      <c r="I25" s="18">
        <f>F25+H25</f>
        <v>0</v>
      </c>
      <c r="J25" s="4" t="s">
        <v>16</v>
      </c>
      <c r="K25" s="67"/>
      <c r="L25" s="18">
        <f>$K25*F25</f>
        <v>0</v>
      </c>
      <c r="M25" s="2"/>
      <c r="N25" s="196">
        <f t="shared" ref="N25:N35" si="31">L25*M25</f>
        <v>0</v>
      </c>
      <c r="O25" s="196">
        <f t="shared" ref="O25:O35" si="32">$G25*L25*M25</f>
        <v>0</v>
      </c>
      <c r="P25" s="197">
        <f>O25+N25</f>
        <v>0</v>
      </c>
      <c r="Q25" s="61"/>
      <c r="R25" s="19" t="s">
        <v>1</v>
      </c>
      <c r="S25" s="4"/>
      <c r="T25" s="4"/>
      <c r="U25" s="259" t="str">
        <f t="shared" ref="U25:U37" si="33">IF(S25=0,"",N25)</f>
        <v/>
      </c>
      <c r="V25" s="196" t="str">
        <f t="shared" ref="V25:V37" si="34">IF(S25=0,"",O25)</f>
        <v/>
      </c>
      <c r="W25" s="260" t="str">
        <f t="shared" ref="W25:W37" si="35">IF(S25=0,"",U25+V25)</f>
        <v/>
      </c>
      <c r="X25" s="247" t="str">
        <f t="shared" ref="X25:X37" si="36">IF(S25=0,"",W25/S25)</f>
        <v/>
      </c>
    </row>
    <row r="26" spans="1:24" s="30" customFormat="1" ht="38.25" x14ac:dyDescent="0.2">
      <c r="A26" s="64" t="s">
        <v>117</v>
      </c>
      <c r="B26" s="3" t="s">
        <v>7</v>
      </c>
      <c r="C26" s="3" t="s">
        <v>8</v>
      </c>
      <c r="D26" s="22" t="s">
        <v>17</v>
      </c>
      <c r="E26" s="19" t="s">
        <v>1</v>
      </c>
      <c r="F26" s="4"/>
      <c r="G26" s="2"/>
      <c r="H26" s="18">
        <f t="shared" ref="H26" si="37">F26*G26</f>
        <v>0</v>
      </c>
      <c r="I26" s="18">
        <f t="shared" ref="I26" si="38">F26+H26</f>
        <v>0</v>
      </c>
      <c r="J26" s="4" t="s">
        <v>16</v>
      </c>
      <c r="K26" s="67"/>
      <c r="L26" s="18">
        <f t="shared" ref="L26:L37" si="39">$K26*F26</f>
        <v>0</v>
      </c>
      <c r="M26" s="2"/>
      <c r="N26" s="196">
        <f t="shared" si="31"/>
        <v>0</v>
      </c>
      <c r="O26" s="196">
        <f t="shared" si="32"/>
        <v>0</v>
      </c>
      <c r="P26" s="197">
        <f t="shared" ref="P26:P39" si="40">O26+N26</f>
        <v>0</v>
      </c>
      <c r="Q26" s="61"/>
      <c r="R26" s="19" t="s">
        <v>1</v>
      </c>
      <c r="S26" s="4"/>
      <c r="T26" s="4"/>
      <c r="U26" s="259" t="str">
        <f t="shared" si="33"/>
        <v/>
      </c>
      <c r="V26" s="196" t="str">
        <f t="shared" si="34"/>
        <v/>
      </c>
      <c r="W26" s="260" t="str">
        <f t="shared" si="35"/>
        <v/>
      </c>
      <c r="X26" s="247" t="str">
        <f t="shared" si="36"/>
        <v/>
      </c>
    </row>
    <row r="27" spans="1:24" s="30" customFormat="1" ht="29.25" customHeight="1" x14ac:dyDescent="0.2">
      <c r="A27" s="64" t="s">
        <v>113</v>
      </c>
      <c r="B27" s="3" t="s">
        <v>7</v>
      </c>
      <c r="C27" s="3" t="s">
        <v>8</v>
      </c>
      <c r="D27" s="22" t="s">
        <v>17</v>
      </c>
      <c r="E27" s="19" t="s">
        <v>1</v>
      </c>
      <c r="F27" s="4"/>
      <c r="G27" s="2"/>
      <c r="H27" s="18">
        <f>F27*G27</f>
        <v>0</v>
      </c>
      <c r="I27" s="18">
        <f>F27+H27</f>
        <v>0</v>
      </c>
      <c r="J27" s="4" t="s">
        <v>16</v>
      </c>
      <c r="K27" s="67"/>
      <c r="L27" s="18">
        <f t="shared" si="39"/>
        <v>0</v>
      </c>
      <c r="M27" s="2"/>
      <c r="N27" s="196">
        <f t="shared" si="31"/>
        <v>0</v>
      </c>
      <c r="O27" s="196">
        <f t="shared" si="32"/>
        <v>0</v>
      </c>
      <c r="P27" s="197">
        <f>O27+N27</f>
        <v>0</v>
      </c>
      <c r="Q27" s="61"/>
      <c r="R27" s="19" t="s">
        <v>1</v>
      </c>
      <c r="S27" s="4"/>
      <c r="T27" s="4"/>
      <c r="U27" s="259" t="str">
        <f t="shared" si="33"/>
        <v/>
      </c>
      <c r="V27" s="196" t="str">
        <f t="shared" si="34"/>
        <v/>
      </c>
      <c r="W27" s="260" t="str">
        <f t="shared" si="35"/>
        <v/>
      </c>
      <c r="X27" s="247" t="str">
        <f t="shared" si="36"/>
        <v/>
      </c>
    </row>
    <row r="28" spans="1:24" s="30" customFormat="1" ht="29.25" customHeight="1" x14ac:dyDescent="0.2">
      <c r="A28" s="64" t="s">
        <v>112</v>
      </c>
      <c r="B28" s="3" t="s">
        <v>7</v>
      </c>
      <c r="C28" s="3" t="s">
        <v>8</v>
      </c>
      <c r="D28" s="22" t="s">
        <v>17</v>
      </c>
      <c r="E28" s="19" t="s">
        <v>1</v>
      </c>
      <c r="F28" s="4"/>
      <c r="G28" s="2"/>
      <c r="H28" s="18">
        <f t="shared" ref="H28" si="41">F28*G28</f>
        <v>0</v>
      </c>
      <c r="I28" s="18">
        <f t="shared" ref="I28" si="42">F28+H28</f>
        <v>0</v>
      </c>
      <c r="J28" s="4" t="s">
        <v>16</v>
      </c>
      <c r="K28" s="67"/>
      <c r="L28" s="18">
        <f t="shared" si="39"/>
        <v>0</v>
      </c>
      <c r="M28" s="2"/>
      <c r="N28" s="196">
        <f t="shared" si="31"/>
        <v>0</v>
      </c>
      <c r="O28" s="196">
        <f t="shared" si="32"/>
        <v>0</v>
      </c>
      <c r="P28" s="197">
        <f t="shared" si="40"/>
        <v>0</v>
      </c>
      <c r="Q28" s="61"/>
      <c r="R28" s="19" t="s">
        <v>1</v>
      </c>
      <c r="S28" s="4"/>
      <c r="T28" s="4"/>
      <c r="U28" s="259" t="str">
        <f t="shared" si="33"/>
        <v/>
      </c>
      <c r="V28" s="196" t="str">
        <f t="shared" si="34"/>
        <v/>
      </c>
      <c r="W28" s="260" t="str">
        <f t="shared" si="35"/>
        <v/>
      </c>
      <c r="X28" s="247" t="str">
        <f t="shared" si="36"/>
        <v/>
      </c>
    </row>
    <row r="29" spans="1:24" s="30" customFormat="1" ht="63.75" x14ac:dyDescent="0.2">
      <c r="A29" s="64" t="s">
        <v>115</v>
      </c>
      <c r="B29" s="3" t="s">
        <v>7</v>
      </c>
      <c r="C29" s="3" t="s">
        <v>8</v>
      </c>
      <c r="D29" s="22" t="s">
        <v>17</v>
      </c>
      <c r="E29" s="19" t="s">
        <v>1</v>
      </c>
      <c r="F29" s="4"/>
      <c r="G29" s="2"/>
      <c r="H29" s="18">
        <f>F29*G29</f>
        <v>0</v>
      </c>
      <c r="I29" s="18">
        <f>F29+H29</f>
        <v>0</v>
      </c>
      <c r="J29" s="4" t="s">
        <v>16</v>
      </c>
      <c r="K29" s="67"/>
      <c r="L29" s="18">
        <f t="shared" si="39"/>
        <v>0</v>
      </c>
      <c r="M29" s="2"/>
      <c r="N29" s="196">
        <f t="shared" si="31"/>
        <v>0</v>
      </c>
      <c r="O29" s="196">
        <f t="shared" si="32"/>
        <v>0</v>
      </c>
      <c r="P29" s="197">
        <f>O29+N29</f>
        <v>0</v>
      </c>
      <c r="Q29" s="61"/>
      <c r="R29" s="19" t="s">
        <v>1</v>
      </c>
      <c r="S29" s="4"/>
      <c r="T29" s="4"/>
      <c r="U29" s="259" t="str">
        <f t="shared" si="33"/>
        <v/>
      </c>
      <c r="V29" s="196" t="str">
        <f t="shared" si="34"/>
        <v/>
      </c>
      <c r="W29" s="260" t="str">
        <f t="shared" si="35"/>
        <v/>
      </c>
      <c r="X29" s="247" t="str">
        <f t="shared" si="36"/>
        <v/>
      </c>
    </row>
    <row r="30" spans="1:24" s="30" customFormat="1" ht="29.25" customHeight="1" x14ac:dyDescent="0.2">
      <c r="A30" s="64" t="s">
        <v>114</v>
      </c>
      <c r="B30" s="3" t="s">
        <v>7</v>
      </c>
      <c r="C30" s="3" t="s">
        <v>8</v>
      </c>
      <c r="D30" s="22" t="s">
        <v>17</v>
      </c>
      <c r="E30" s="19" t="s">
        <v>1</v>
      </c>
      <c r="F30" s="4"/>
      <c r="G30" s="2"/>
      <c r="H30" s="18">
        <f>F30*G30</f>
        <v>0</v>
      </c>
      <c r="I30" s="18">
        <f>F30+H30</f>
        <v>0</v>
      </c>
      <c r="J30" s="4" t="s">
        <v>16</v>
      </c>
      <c r="K30" s="67"/>
      <c r="L30" s="18">
        <f t="shared" si="39"/>
        <v>0</v>
      </c>
      <c r="M30" s="2"/>
      <c r="N30" s="196">
        <f t="shared" si="31"/>
        <v>0</v>
      </c>
      <c r="O30" s="196">
        <f t="shared" si="32"/>
        <v>0</v>
      </c>
      <c r="P30" s="197">
        <f t="shared" si="40"/>
        <v>0</v>
      </c>
      <c r="Q30" s="61"/>
      <c r="R30" s="19" t="s">
        <v>1</v>
      </c>
      <c r="S30" s="4"/>
      <c r="T30" s="4"/>
      <c r="U30" s="259" t="str">
        <f t="shared" si="33"/>
        <v/>
      </c>
      <c r="V30" s="196" t="str">
        <f t="shared" si="34"/>
        <v/>
      </c>
      <c r="W30" s="260" t="str">
        <f t="shared" si="35"/>
        <v/>
      </c>
      <c r="X30" s="247" t="str">
        <f t="shared" si="36"/>
        <v/>
      </c>
    </row>
    <row r="31" spans="1:24" s="30" customFormat="1" ht="29.25" customHeight="1" x14ac:dyDescent="0.2">
      <c r="A31" s="64" t="s">
        <v>39</v>
      </c>
      <c r="B31" s="3" t="s">
        <v>7</v>
      </c>
      <c r="C31" s="3" t="s">
        <v>8</v>
      </c>
      <c r="D31" s="22" t="s">
        <v>20</v>
      </c>
      <c r="E31" s="19" t="s">
        <v>1</v>
      </c>
      <c r="F31" s="5"/>
      <c r="G31" s="2"/>
      <c r="H31" s="18">
        <f>F31*G31</f>
        <v>0</v>
      </c>
      <c r="I31" s="18">
        <f>F31+H31</f>
        <v>0</v>
      </c>
      <c r="J31" s="4" t="s">
        <v>19</v>
      </c>
      <c r="K31" s="67"/>
      <c r="L31" s="18">
        <f t="shared" si="39"/>
        <v>0</v>
      </c>
      <c r="M31" s="2"/>
      <c r="N31" s="196">
        <f t="shared" si="31"/>
        <v>0</v>
      </c>
      <c r="O31" s="196">
        <f t="shared" si="32"/>
        <v>0</v>
      </c>
      <c r="P31" s="197">
        <f>O31+N31</f>
        <v>0</v>
      </c>
      <c r="Q31" s="61"/>
      <c r="R31" s="19" t="s">
        <v>1</v>
      </c>
      <c r="S31" s="4"/>
      <c r="T31" s="4"/>
      <c r="U31" s="259" t="str">
        <f t="shared" si="33"/>
        <v/>
      </c>
      <c r="V31" s="196" t="str">
        <f t="shared" si="34"/>
        <v/>
      </c>
      <c r="W31" s="260" t="str">
        <f t="shared" si="35"/>
        <v/>
      </c>
      <c r="X31" s="247" t="str">
        <f t="shared" si="36"/>
        <v/>
      </c>
    </row>
    <row r="32" spans="1:24" s="30" customFormat="1" ht="63.75" x14ac:dyDescent="0.2">
      <c r="A32" s="64" t="s">
        <v>149</v>
      </c>
      <c r="B32" s="3" t="s">
        <v>7</v>
      </c>
      <c r="C32" s="3" t="s">
        <v>8</v>
      </c>
      <c r="D32" s="22" t="s">
        <v>17</v>
      </c>
      <c r="E32" s="19" t="s">
        <v>1</v>
      </c>
      <c r="F32" s="4"/>
      <c r="G32" s="2"/>
      <c r="H32" s="18">
        <f t="shared" ref="H32" si="43">F32*G32</f>
        <v>0</v>
      </c>
      <c r="I32" s="18">
        <f t="shared" ref="I32" si="44">F32+H32</f>
        <v>0</v>
      </c>
      <c r="J32" s="4" t="s">
        <v>18</v>
      </c>
      <c r="K32" s="67"/>
      <c r="L32" s="18">
        <f t="shared" si="39"/>
        <v>0</v>
      </c>
      <c r="M32" s="2"/>
      <c r="N32" s="196">
        <f t="shared" si="31"/>
        <v>0</v>
      </c>
      <c r="O32" s="196">
        <f t="shared" si="32"/>
        <v>0</v>
      </c>
      <c r="P32" s="197">
        <f t="shared" si="40"/>
        <v>0</v>
      </c>
      <c r="Q32" s="61"/>
      <c r="R32" s="19" t="s">
        <v>1</v>
      </c>
      <c r="S32" s="4"/>
      <c r="T32" s="4"/>
      <c r="U32" s="259" t="str">
        <f t="shared" si="33"/>
        <v/>
      </c>
      <c r="V32" s="196" t="str">
        <f t="shared" si="34"/>
        <v/>
      </c>
      <c r="W32" s="260" t="str">
        <f t="shared" si="35"/>
        <v/>
      </c>
      <c r="X32" s="247" t="str">
        <f t="shared" si="36"/>
        <v/>
      </c>
    </row>
    <row r="33" spans="1:24" s="30" customFormat="1" ht="29.25" customHeight="1" x14ac:dyDescent="0.2">
      <c r="A33" s="64" t="s">
        <v>15</v>
      </c>
      <c r="B33" s="3" t="s">
        <v>7</v>
      </c>
      <c r="C33" s="3" t="s">
        <v>8</v>
      </c>
      <c r="D33" s="22" t="s">
        <v>17</v>
      </c>
      <c r="E33" s="19" t="s">
        <v>1</v>
      </c>
      <c r="F33" s="4"/>
      <c r="G33" s="2"/>
      <c r="H33" s="18">
        <f t="shared" ref="H33:H34" si="45">F33*G33</f>
        <v>0</v>
      </c>
      <c r="I33" s="18">
        <f t="shared" ref="I33:I34" si="46">F33+H33</f>
        <v>0</v>
      </c>
      <c r="J33" s="4"/>
      <c r="K33" s="67"/>
      <c r="L33" s="18">
        <f t="shared" si="39"/>
        <v>0</v>
      </c>
      <c r="M33" s="2"/>
      <c r="N33" s="196">
        <f t="shared" si="31"/>
        <v>0</v>
      </c>
      <c r="O33" s="196">
        <f t="shared" si="32"/>
        <v>0</v>
      </c>
      <c r="P33" s="197">
        <f t="shared" si="40"/>
        <v>0</v>
      </c>
      <c r="Q33" s="61"/>
      <c r="R33" s="19" t="s">
        <v>1</v>
      </c>
      <c r="S33" s="4"/>
      <c r="T33" s="4"/>
      <c r="U33" s="259" t="str">
        <f t="shared" si="33"/>
        <v/>
      </c>
      <c r="V33" s="196" t="str">
        <f t="shared" si="34"/>
        <v/>
      </c>
      <c r="W33" s="260" t="str">
        <f t="shared" si="35"/>
        <v/>
      </c>
      <c r="X33" s="247" t="str">
        <f t="shared" si="36"/>
        <v/>
      </c>
    </row>
    <row r="34" spans="1:24" s="30" customFormat="1" ht="29.25" customHeight="1" x14ac:dyDescent="0.2">
      <c r="A34" s="64"/>
      <c r="B34" s="3" t="s">
        <v>7</v>
      </c>
      <c r="C34" s="3" t="s">
        <v>8</v>
      </c>
      <c r="D34" s="22" t="s">
        <v>17</v>
      </c>
      <c r="E34" s="19" t="s">
        <v>1</v>
      </c>
      <c r="F34" s="4"/>
      <c r="G34" s="2"/>
      <c r="H34" s="18">
        <f t="shared" si="45"/>
        <v>0</v>
      </c>
      <c r="I34" s="18">
        <f t="shared" si="46"/>
        <v>0</v>
      </c>
      <c r="J34" s="4"/>
      <c r="K34" s="67"/>
      <c r="L34" s="18">
        <f t="shared" si="39"/>
        <v>0</v>
      </c>
      <c r="M34" s="2"/>
      <c r="N34" s="196">
        <f t="shared" si="31"/>
        <v>0</v>
      </c>
      <c r="O34" s="196">
        <f t="shared" si="32"/>
        <v>0</v>
      </c>
      <c r="P34" s="197">
        <f t="shared" si="40"/>
        <v>0</v>
      </c>
      <c r="Q34" s="61"/>
      <c r="R34" s="19" t="s">
        <v>1</v>
      </c>
      <c r="S34" s="4"/>
      <c r="T34" s="4"/>
      <c r="U34" s="259" t="str">
        <f t="shared" si="33"/>
        <v/>
      </c>
      <c r="V34" s="196" t="str">
        <f t="shared" si="34"/>
        <v/>
      </c>
      <c r="W34" s="260" t="str">
        <f t="shared" si="35"/>
        <v/>
      </c>
      <c r="X34" s="247" t="str">
        <f t="shared" si="36"/>
        <v/>
      </c>
    </row>
    <row r="35" spans="1:24" s="30" customFormat="1" ht="29.25" customHeight="1" x14ac:dyDescent="0.2">
      <c r="A35" s="64"/>
      <c r="B35" s="3" t="s">
        <v>7</v>
      </c>
      <c r="C35" s="3" t="s">
        <v>8</v>
      </c>
      <c r="D35" s="22" t="s">
        <v>17</v>
      </c>
      <c r="E35" s="19" t="s">
        <v>1</v>
      </c>
      <c r="F35" s="4"/>
      <c r="G35" s="2"/>
      <c r="H35" s="18">
        <f>F35*G35</f>
        <v>0</v>
      </c>
      <c r="I35" s="18">
        <f>F35+H35</f>
        <v>0</v>
      </c>
      <c r="J35" s="4"/>
      <c r="K35" s="67"/>
      <c r="L35" s="18">
        <f t="shared" si="39"/>
        <v>0</v>
      </c>
      <c r="M35" s="2"/>
      <c r="N35" s="196">
        <f t="shared" si="31"/>
        <v>0</v>
      </c>
      <c r="O35" s="196">
        <f t="shared" si="32"/>
        <v>0</v>
      </c>
      <c r="P35" s="197">
        <f t="shared" si="40"/>
        <v>0</v>
      </c>
      <c r="Q35" s="61"/>
      <c r="R35" s="19" t="s">
        <v>1</v>
      </c>
      <c r="S35" s="4"/>
      <c r="T35" s="4"/>
      <c r="U35" s="259" t="str">
        <f t="shared" si="33"/>
        <v/>
      </c>
      <c r="V35" s="196" t="str">
        <f t="shared" si="34"/>
        <v/>
      </c>
      <c r="W35" s="260" t="str">
        <f t="shared" si="35"/>
        <v/>
      </c>
      <c r="X35" s="247" t="str">
        <f t="shared" si="36"/>
        <v/>
      </c>
    </row>
    <row r="36" spans="1:24" s="30" customFormat="1" ht="29.25" customHeight="1" x14ac:dyDescent="0.2">
      <c r="A36" s="64"/>
      <c r="B36" s="3" t="s">
        <v>7</v>
      </c>
      <c r="C36" s="3" t="s">
        <v>8</v>
      </c>
      <c r="D36" s="22" t="s">
        <v>17</v>
      </c>
      <c r="E36" s="19" t="s">
        <v>1</v>
      </c>
      <c r="F36" s="4"/>
      <c r="G36" s="2"/>
      <c r="H36" s="18">
        <f t="shared" ref="H36:H37" si="47">F36*G36</f>
        <v>0</v>
      </c>
      <c r="I36" s="18">
        <f t="shared" ref="I36:I37" si="48">F36+H36</f>
        <v>0</v>
      </c>
      <c r="J36" s="4"/>
      <c r="K36" s="67"/>
      <c r="L36" s="18">
        <f t="shared" si="39"/>
        <v>0</v>
      </c>
      <c r="M36" s="2"/>
      <c r="N36" s="196">
        <f t="shared" ref="N36:N37" si="49">L36*M36</f>
        <v>0</v>
      </c>
      <c r="O36" s="196">
        <f t="shared" ref="O36:O37" si="50">$G36*L36*M36</f>
        <v>0</v>
      </c>
      <c r="P36" s="197">
        <f t="shared" si="40"/>
        <v>0</v>
      </c>
      <c r="Q36" s="61"/>
      <c r="R36" s="19" t="s">
        <v>1</v>
      </c>
      <c r="S36" s="4"/>
      <c r="T36" s="4"/>
      <c r="U36" s="259" t="str">
        <f t="shared" si="33"/>
        <v/>
      </c>
      <c r="V36" s="196" t="str">
        <f t="shared" si="34"/>
        <v/>
      </c>
      <c r="W36" s="260" t="str">
        <f t="shared" si="35"/>
        <v/>
      </c>
      <c r="X36" s="247" t="str">
        <f t="shared" si="36"/>
        <v/>
      </c>
    </row>
    <row r="37" spans="1:24" s="30" customFormat="1" ht="29.25" customHeight="1" x14ac:dyDescent="0.2">
      <c r="A37" s="64"/>
      <c r="B37" s="3" t="s">
        <v>7</v>
      </c>
      <c r="C37" s="3" t="s">
        <v>8</v>
      </c>
      <c r="D37" s="22" t="s">
        <v>17</v>
      </c>
      <c r="E37" s="19" t="s">
        <v>1</v>
      </c>
      <c r="F37" s="4"/>
      <c r="G37" s="2"/>
      <c r="H37" s="18">
        <f t="shared" si="47"/>
        <v>0</v>
      </c>
      <c r="I37" s="18">
        <f t="shared" si="48"/>
        <v>0</v>
      </c>
      <c r="J37" s="4"/>
      <c r="K37" s="67"/>
      <c r="L37" s="18">
        <f t="shared" si="39"/>
        <v>0</v>
      </c>
      <c r="M37" s="2"/>
      <c r="N37" s="196">
        <f t="shared" si="49"/>
        <v>0</v>
      </c>
      <c r="O37" s="196">
        <f t="shared" si="50"/>
        <v>0</v>
      </c>
      <c r="P37" s="197">
        <f t="shared" si="40"/>
        <v>0</v>
      </c>
      <c r="Q37" s="61"/>
      <c r="R37" s="19" t="s">
        <v>1</v>
      </c>
      <c r="S37" s="4"/>
      <c r="T37" s="4"/>
      <c r="U37" s="259" t="str">
        <f t="shared" si="33"/>
        <v/>
      </c>
      <c r="V37" s="196" t="str">
        <f t="shared" si="34"/>
        <v/>
      </c>
      <c r="W37" s="260" t="str">
        <f t="shared" si="35"/>
        <v/>
      </c>
      <c r="X37" s="247" t="str">
        <f t="shared" si="36"/>
        <v/>
      </c>
    </row>
    <row r="38" spans="1:24" s="30" customFormat="1" ht="25.5" customHeight="1" x14ac:dyDescent="0.2">
      <c r="A38" s="41" t="s">
        <v>66</v>
      </c>
      <c r="B38" s="42"/>
      <c r="C38" s="42"/>
      <c r="D38" s="42"/>
      <c r="E38" s="42"/>
      <c r="F38" s="42"/>
      <c r="G38" s="42"/>
      <c r="H38" s="42"/>
      <c r="I38" s="213"/>
      <c r="J38" s="42"/>
      <c r="K38" s="66"/>
      <c r="L38" s="66"/>
      <c r="M38" s="101"/>
      <c r="N38" s="199">
        <f>SUM(N39:N48)</f>
        <v>0</v>
      </c>
      <c r="O38" s="199">
        <f>SUM(O39:O48)</f>
        <v>0</v>
      </c>
      <c r="P38" s="200">
        <f>SUM(P39:P48)</f>
        <v>0</v>
      </c>
      <c r="Q38" s="100"/>
      <c r="R38" s="41"/>
      <c r="S38" s="42"/>
      <c r="T38" s="42"/>
      <c r="U38" s="199">
        <f>SUM(U39:U48)</f>
        <v>0</v>
      </c>
      <c r="V38" s="199">
        <f>SUM(V39:V48)</f>
        <v>0</v>
      </c>
      <c r="W38" s="223">
        <f>SUM(W39:W48)</f>
        <v>0</v>
      </c>
      <c r="X38" s="226"/>
    </row>
    <row r="39" spans="1:24" s="30" customFormat="1" ht="25.5" x14ac:dyDescent="0.2">
      <c r="A39" s="64" t="s">
        <v>33</v>
      </c>
      <c r="B39" s="3" t="s">
        <v>7</v>
      </c>
      <c r="C39" s="3" t="s">
        <v>8</v>
      </c>
      <c r="D39" s="22" t="s">
        <v>17</v>
      </c>
      <c r="E39" s="19" t="s">
        <v>1</v>
      </c>
      <c r="F39" s="4"/>
      <c r="G39" s="2"/>
      <c r="H39" s="18">
        <f>F39*G39</f>
        <v>0</v>
      </c>
      <c r="I39" s="18">
        <f>F39+H39</f>
        <v>0</v>
      </c>
      <c r="J39" s="4" t="s">
        <v>21</v>
      </c>
      <c r="K39" s="67">
        <v>1</v>
      </c>
      <c r="L39" s="18">
        <f>$K39*F39</f>
        <v>0</v>
      </c>
      <c r="M39" s="2"/>
      <c r="N39" s="196">
        <f t="shared" ref="N39:N46" si="51">L39*M39</f>
        <v>0</v>
      </c>
      <c r="O39" s="196">
        <f t="shared" ref="O39:O46" si="52">$G39*L39*M39</f>
        <v>0</v>
      </c>
      <c r="P39" s="197">
        <f t="shared" si="40"/>
        <v>0</v>
      </c>
      <c r="Q39" s="61"/>
      <c r="R39" s="19" t="s">
        <v>1</v>
      </c>
      <c r="S39" s="4"/>
      <c r="T39" s="4"/>
      <c r="U39" s="259" t="str">
        <f t="shared" ref="U39:U48" si="53">IF(S39=0,"",N39)</f>
        <v/>
      </c>
      <c r="V39" s="196" t="str">
        <f t="shared" ref="V39:V48" si="54">IF(S39=0,"",O39)</f>
        <v/>
      </c>
      <c r="W39" s="260" t="str">
        <f t="shared" ref="W39:W48" si="55">IF(S39=0,"",U39+V39)</f>
        <v/>
      </c>
      <c r="X39" s="247" t="str">
        <f t="shared" ref="X39:X48" si="56">IF(S39=0,"",W39/S39)</f>
        <v/>
      </c>
    </row>
    <row r="40" spans="1:24" s="30" customFormat="1" ht="38.25" x14ac:dyDescent="0.2">
      <c r="A40" s="64" t="s">
        <v>36</v>
      </c>
      <c r="B40" s="3" t="s">
        <v>7</v>
      </c>
      <c r="C40" s="3" t="s">
        <v>8</v>
      </c>
      <c r="D40" s="22" t="s">
        <v>17</v>
      </c>
      <c r="E40" s="19" t="s">
        <v>1</v>
      </c>
      <c r="F40" s="4"/>
      <c r="G40" s="2"/>
      <c r="H40" s="18">
        <f>F40*G40</f>
        <v>0</v>
      </c>
      <c r="I40" s="18">
        <f>F40+H40</f>
        <v>0</v>
      </c>
      <c r="J40" s="4" t="s">
        <v>21</v>
      </c>
      <c r="K40" s="67">
        <v>1</v>
      </c>
      <c r="L40" s="18">
        <f t="shared" ref="L40:L55" si="57">$K40*F40</f>
        <v>0</v>
      </c>
      <c r="M40" s="2"/>
      <c r="N40" s="196">
        <f t="shared" si="51"/>
        <v>0</v>
      </c>
      <c r="O40" s="196">
        <f t="shared" si="52"/>
        <v>0</v>
      </c>
      <c r="P40" s="197">
        <f t="shared" ref="P40:P48" si="58">O40+N40</f>
        <v>0</v>
      </c>
      <c r="Q40" s="61"/>
      <c r="R40" s="19" t="s">
        <v>1</v>
      </c>
      <c r="S40" s="4"/>
      <c r="T40" s="4"/>
      <c r="U40" s="259" t="str">
        <f t="shared" si="53"/>
        <v/>
      </c>
      <c r="V40" s="196" t="str">
        <f t="shared" si="54"/>
        <v/>
      </c>
      <c r="W40" s="260" t="str">
        <f t="shared" si="55"/>
        <v/>
      </c>
      <c r="X40" s="247" t="str">
        <f t="shared" si="56"/>
        <v/>
      </c>
    </row>
    <row r="41" spans="1:24" s="30" customFormat="1" ht="25.5" x14ac:dyDescent="0.2">
      <c r="A41" s="64" t="s">
        <v>22</v>
      </c>
      <c r="B41" s="3" t="s">
        <v>7</v>
      </c>
      <c r="C41" s="3" t="s">
        <v>8</v>
      </c>
      <c r="D41" s="22" t="s">
        <v>17</v>
      </c>
      <c r="E41" s="19" t="s">
        <v>1</v>
      </c>
      <c r="F41" s="4"/>
      <c r="G41" s="2"/>
      <c r="H41" s="18">
        <f t="shared" ref="H41" si="59">F41*G41</f>
        <v>0</v>
      </c>
      <c r="I41" s="18">
        <f t="shared" ref="I41" si="60">F41+H41</f>
        <v>0</v>
      </c>
      <c r="J41" s="4" t="s">
        <v>21</v>
      </c>
      <c r="K41" s="67">
        <v>1</v>
      </c>
      <c r="L41" s="18">
        <f t="shared" si="57"/>
        <v>0</v>
      </c>
      <c r="M41" s="2"/>
      <c r="N41" s="196">
        <f t="shared" si="51"/>
        <v>0</v>
      </c>
      <c r="O41" s="196">
        <f t="shared" si="52"/>
        <v>0</v>
      </c>
      <c r="P41" s="197">
        <f t="shared" si="58"/>
        <v>0</v>
      </c>
      <c r="Q41" s="61"/>
      <c r="R41" s="19" t="s">
        <v>1</v>
      </c>
      <c r="S41" s="4"/>
      <c r="T41" s="4"/>
      <c r="U41" s="259" t="str">
        <f t="shared" si="53"/>
        <v/>
      </c>
      <c r="V41" s="196" t="str">
        <f t="shared" si="54"/>
        <v/>
      </c>
      <c r="W41" s="260" t="str">
        <f t="shared" si="55"/>
        <v/>
      </c>
      <c r="X41" s="247" t="str">
        <f t="shared" si="56"/>
        <v/>
      </c>
    </row>
    <row r="42" spans="1:24" s="30" customFormat="1" ht="25.5" x14ac:dyDescent="0.2">
      <c r="A42" s="64" t="s">
        <v>34</v>
      </c>
      <c r="B42" s="3" t="s">
        <v>7</v>
      </c>
      <c r="C42" s="3" t="s">
        <v>8</v>
      </c>
      <c r="D42" s="22" t="s">
        <v>17</v>
      </c>
      <c r="E42" s="19" t="s">
        <v>1</v>
      </c>
      <c r="F42" s="4"/>
      <c r="G42" s="2"/>
      <c r="H42" s="18">
        <f t="shared" ref="H42:H45" si="61">F42*G42</f>
        <v>0</v>
      </c>
      <c r="I42" s="18">
        <f t="shared" ref="I42:I45" si="62">F42+H42</f>
        <v>0</v>
      </c>
      <c r="J42" s="4" t="s">
        <v>21</v>
      </c>
      <c r="K42" s="67">
        <v>1</v>
      </c>
      <c r="L42" s="18">
        <f t="shared" si="57"/>
        <v>0</v>
      </c>
      <c r="M42" s="2"/>
      <c r="N42" s="196">
        <f t="shared" si="51"/>
        <v>0</v>
      </c>
      <c r="O42" s="196">
        <f t="shared" si="52"/>
        <v>0</v>
      </c>
      <c r="P42" s="197">
        <f t="shared" si="58"/>
        <v>0</v>
      </c>
      <c r="Q42" s="61"/>
      <c r="R42" s="19" t="s">
        <v>1</v>
      </c>
      <c r="S42" s="4"/>
      <c r="T42" s="4"/>
      <c r="U42" s="259" t="str">
        <f t="shared" si="53"/>
        <v/>
      </c>
      <c r="V42" s="196" t="str">
        <f t="shared" si="54"/>
        <v/>
      </c>
      <c r="W42" s="260" t="str">
        <f t="shared" si="55"/>
        <v/>
      </c>
      <c r="X42" s="247" t="str">
        <f t="shared" si="56"/>
        <v/>
      </c>
    </row>
    <row r="43" spans="1:24" s="30" customFormat="1" ht="25.5" x14ac:dyDescent="0.2">
      <c r="A43" s="64" t="s">
        <v>35</v>
      </c>
      <c r="B43" s="3" t="s">
        <v>7</v>
      </c>
      <c r="C43" s="3" t="s">
        <v>8</v>
      </c>
      <c r="D43" s="22" t="s">
        <v>17</v>
      </c>
      <c r="E43" s="19" t="s">
        <v>1</v>
      </c>
      <c r="F43" s="4"/>
      <c r="G43" s="2"/>
      <c r="H43" s="18">
        <f t="shared" si="61"/>
        <v>0</v>
      </c>
      <c r="I43" s="18">
        <f t="shared" si="62"/>
        <v>0</v>
      </c>
      <c r="J43" s="4" t="s">
        <v>21</v>
      </c>
      <c r="K43" s="67">
        <v>1</v>
      </c>
      <c r="L43" s="18">
        <f t="shared" si="57"/>
        <v>0</v>
      </c>
      <c r="M43" s="2"/>
      <c r="N43" s="196">
        <f t="shared" si="51"/>
        <v>0</v>
      </c>
      <c r="O43" s="196">
        <f t="shared" si="52"/>
        <v>0</v>
      </c>
      <c r="P43" s="197">
        <f t="shared" si="58"/>
        <v>0</v>
      </c>
      <c r="Q43" s="61"/>
      <c r="R43" s="19" t="s">
        <v>1</v>
      </c>
      <c r="S43" s="4"/>
      <c r="T43" s="4"/>
      <c r="U43" s="259" t="str">
        <f t="shared" si="53"/>
        <v/>
      </c>
      <c r="V43" s="196" t="str">
        <f t="shared" si="54"/>
        <v/>
      </c>
      <c r="W43" s="260" t="str">
        <f t="shared" si="55"/>
        <v/>
      </c>
      <c r="X43" s="247" t="str">
        <f t="shared" si="56"/>
        <v/>
      </c>
    </row>
    <row r="44" spans="1:24" s="30" customFormat="1" ht="25.5" x14ac:dyDescent="0.2">
      <c r="A44" s="64" t="s">
        <v>23</v>
      </c>
      <c r="B44" s="3" t="s">
        <v>7</v>
      </c>
      <c r="C44" s="3" t="s">
        <v>8</v>
      </c>
      <c r="D44" s="22" t="s">
        <v>17</v>
      </c>
      <c r="E44" s="19" t="s">
        <v>1</v>
      </c>
      <c r="F44" s="4"/>
      <c r="G44" s="2"/>
      <c r="H44" s="18">
        <f t="shared" si="61"/>
        <v>0</v>
      </c>
      <c r="I44" s="18">
        <f t="shared" si="62"/>
        <v>0</v>
      </c>
      <c r="J44" s="4" t="s">
        <v>21</v>
      </c>
      <c r="K44" s="67">
        <v>1</v>
      </c>
      <c r="L44" s="18">
        <f t="shared" si="57"/>
        <v>0</v>
      </c>
      <c r="M44" s="2"/>
      <c r="N44" s="196">
        <f t="shared" si="51"/>
        <v>0</v>
      </c>
      <c r="O44" s="196">
        <f t="shared" si="52"/>
        <v>0</v>
      </c>
      <c r="P44" s="197">
        <f t="shared" si="58"/>
        <v>0</v>
      </c>
      <c r="Q44" s="61"/>
      <c r="R44" s="19" t="s">
        <v>1</v>
      </c>
      <c r="S44" s="4"/>
      <c r="T44" s="4"/>
      <c r="U44" s="259" t="str">
        <f t="shared" si="53"/>
        <v/>
      </c>
      <c r="V44" s="196" t="str">
        <f t="shared" si="54"/>
        <v/>
      </c>
      <c r="W44" s="260" t="str">
        <f t="shared" si="55"/>
        <v/>
      </c>
      <c r="X44" s="247" t="str">
        <f t="shared" si="56"/>
        <v/>
      </c>
    </row>
    <row r="45" spans="1:24" s="30" customFormat="1" ht="25.5" x14ac:dyDescent="0.2">
      <c r="A45" s="64" t="s">
        <v>37</v>
      </c>
      <c r="B45" s="3" t="s">
        <v>7</v>
      </c>
      <c r="C45" s="3" t="s">
        <v>8</v>
      </c>
      <c r="D45" s="22" t="s">
        <v>17</v>
      </c>
      <c r="E45" s="19" t="s">
        <v>1</v>
      </c>
      <c r="F45" s="4"/>
      <c r="G45" s="2"/>
      <c r="H45" s="18">
        <f t="shared" si="61"/>
        <v>0</v>
      </c>
      <c r="I45" s="18">
        <f t="shared" si="62"/>
        <v>0</v>
      </c>
      <c r="J45" s="4" t="s">
        <v>21</v>
      </c>
      <c r="K45" s="67">
        <v>1</v>
      </c>
      <c r="L45" s="18">
        <f t="shared" si="57"/>
        <v>0</v>
      </c>
      <c r="M45" s="2"/>
      <c r="N45" s="196">
        <f t="shared" si="51"/>
        <v>0</v>
      </c>
      <c r="O45" s="196">
        <f t="shared" si="52"/>
        <v>0</v>
      </c>
      <c r="P45" s="197">
        <f t="shared" si="58"/>
        <v>0</v>
      </c>
      <c r="Q45" s="61"/>
      <c r="R45" s="19" t="s">
        <v>1</v>
      </c>
      <c r="S45" s="4"/>
      <c r="T45" s="4"/>
      <c r="U45" s="259" t="str">
        <f t="shared" si="53"/>
        <v/>
      </c>
      <c r="V45" s="196" t="str">
        <f t="shared" si="54"/>
        <v/>
      </c>
      <c r="W45" s="260" t="str">
        <f t="shared" si="55"/>
        <v/>
      </c>
      <c r="X45" s="247" t="str">
        <f t="shared" si="56"/>
        <v/>
      </c>
    </row>
    <row r="46" spans="1:24" s="30" customFormat="1" ht="38.25" x14ac:dyDescent="0.2">
      <c r="A46" s="64" t="s">
        <v>38</v>
      </c>
      <c r="B46" s="3" t="s">
        <v>7</v>
      </c>
      <c r="C46" s="3" t="s">
        <v>8</v>
      </c>
      <c r="D46" s="22" t="s">
        <v>17</v>
      </c>
      <c r="E46" s="19" t="s">
        <v>1</v>
      </c>
      <c r="F46" s="4"/>
      <c r="G46" s="2"/>
      <c r="H46" s="18">
        <f t="shared" ref="H46:H47" si="63">F46*G46</f>
        <v>0</v>
      </c>
      <c r="I46" s="18">
        <f t="shared" ref="I46:I47" si="64">F46+H46</f>
        <v>0</v>
      </c>
      <c r="J46" s="4" t="s">
        <v>21</v>
      </c>
      <c r="K46" s="67">
        <v>1</v>
      </c>
      <c r="L46" s="18">
        <f t="shared" si="57"/>
        <v>0</v>
      </c>
      <c r="M46" s="2"/>
      <c r="N46" s="196">
        <f t="shared" si="51"/>
        <v>0</v>
      </c>
      <c r="O46" s="196">
        <f t="shared" si="52"/>
        <v>0</v>
      </c>
      <c r="P46" s="197">
        <f t="shared" si="58"/>
        <v>0</v>
      </c>
      <c r="Q46" s="61"/>
      <c r="R46" s="19" t="s">
        <v>1</v>
      </c>
      <c r="S46" s="4"/>
      <c r="T46" s="4"/>
      <c r="U46" s="259" t="str">
        <f t="shared" si="53"/>
        <v/>
      </c>
      <c r="V46" s="196" t="str">
        <f t="shared" si="54"/>
        <v/>
      </c>
      <c r="W46" s="260" t="str">
        <f t="shared" si="55"/>
        <v/>
      </c>
      <c r="X46" s="247" t="str">
        <f t="shared" si="56"/>
        <v/>
      </c>
    </row>
    <row r="47" spans="1:24" s="30" customFormat="1" ht="19.5" customHeight="1" x14ac:dyDescent="0.2">
      <c r="A47" s="64" t="s">
        <v>15</v>
      </c>
      <c r="B47" s="3"/>
      <c r="C47" s="3"/>
      <c r="D47" s="22"/>
      <c r="E47" s="19"/>
      <c r="F47" s="4"/>
      <c r="G47" s="2"/>
      <c r="H47" s="18">
        <f t="shared" si="63"/>
        <v>0</v>
      </c>
      <c r="I47" s="18">
        <f t="shared" si="64"/>
        <v>0</v>
      </c>
      <c r="J47" s="4"/>
      <c r="K47" s="67"/>
      <c r="L47" s="18">
        <f t="shared" si="57"/>
        <v>0</v>
      </c>
      <c r="M47" s="2"/>
      <c r="N47" s="196">
        <f>L47*M47</f>
        <v>0</v>
      </c>
      <c r="O47" s="196">
        <f>$G47*L47*M47</f>
        <v>0</v>
      </c>
      <c r="P47" s="197">
        <f t="shared" si="58"/>
        <v>0</v>
      </c>
      <c r="Q47" s="61"/>
      <c r="R47" s="19"/>
      <c r="S47" s="4"/>
      <c r="T47" s="4"/>
      <c r="U47" s="259" t="str">
        <f t="shared" si="53"/>
        <v/>
      </c>
      <c r="V47" s="196" t="str">
        <f t="shared" si="54"/>
        <v/>
      </c>
      <c r="W47" s="260" t="str">
        <f t="shared" si="55"/>
        <v/>
      </c>
      <c r="X47" s="247" t="str">
        <f t="shared" si="56"/>
        <v/>
      </c>
    </row>
    <row r="48" spans="1:24" s="30" customFormat="1" x14ac:dyDescent="0.2">
      <c r="A48" s="64"/>
      <c r="B48" s="3"/>
      <c r="C48" s="3"/>
      <c r="D48" s="22"/>
      <c r="E48" s="19"/>
      <c r="F48" s="4"/>
      <c r="G48" s="2"/>
      <c r="H48" s="18">
        <f t="shared" ref="H48" si="65">F48*G48</f>
        <v>0</v>
      </c>
      <c r="I48" s="18">
        <f t="shared" ref="I48" si="66">F48+H48</f>
        <v>0</v>
      </c>
      <c r="J48" s="4"/>
      <c r="K48" s="67"/>
      <c r="L48" s="18">
        <f t="shared" si="57"/>
        <v>0</v>
      </c>
      <c r="M48" s="2"/>
      <c r="N48" s="196">
        <f t="shared" ref="N48" si="67">L48*M48</f>
        <v>0</v>
      </c>
      <c r="O48" s="196">
        <f>$G48*L48*M48</f>
        <v>0</v>
      </c>
      <c r="P48" s="197">
        <f t="shared" si="58"/>
        <v>0</v>
      </c>
      <c r="Q48" s="61"/>
      <c r="R48" s="19"/>
      <c r="S48" s="4"/>
      <c r="T48" s="4"/>
      <c r="U48" s="259" t="str">
        <f t="shared" si="53"/>
        <v/>
      </c>
      <c r="V48" s="196" t="str">
        <f t="shared" si="54"/>
        <v/>
      </c>
      <c r="W48" s="260" t="str">
        <f t="shared" si="55"/>
        <v/>
      </c>
      <c r="X48" s="247" t="str">
        <f t="shared" si="56"/>
        <v/>
      </c>
    </row>
    <row r="49" spans="1:24" s="30" customFormat="1" ht="25.5" customHeight="1" x14ac:dyDescent="0.2">
      <c r="A49" s="41" t="s">
        <v>79</v>
      </c>
      <c r="B49" s="42"/>
      <c r="C49" s="42"/>
      <c r="D49" s="42"/>
      <c r="E49" s="42"/>
      <c r="F49" s="42"/>
      <c r="G49" s="42"/>
      <c r="H49" s="42"/>
      <c r="I49" s="213"/>
      <c r="J49" s="42"/>
      <c r="K49" s="66"/>
      <c r="L49" s="66"/>
      <c r="M49" s="101"/>
      <c r="N49" s="199">
        <f>SUM(N50:N55)</f>
        <v>0</v>
      </c>
      <c r="O49" s="199">
        <f>SUM(O50:O55)</f>
        <v>0</v>
      </c>
      <c r="P49" s="200">
        <f>SUM(P50:P55)</f>
        <v>0</v>
      </c>
      <c r="Q49" s="100"/>
      <c r="R49" s="41"/>
      <c r="S49" s="42"/>
      <c r="T49" s="42"/>
      <c r="U49" s="199">
        <f>SUM(U50:U55)</f>
        <v>0</v>
      </c>
      <c r="V49" s="199">
        <f>SUM(V50:V55)</f>
        <v>0</v>
      </c>
      <c r="W49" s="223">
        <f>SUM(W50:W55)</f>
        <v>0</v>
      </c>
      <c r="X49" s="226"/>
    </row>
    <row r="50" spans="1:24" s="30" customFormat="1" ht="25.5" x14ac:dyDescent="0.2">
      <c r="A50" s="21" t="s">
        <v>63</v>
      </c>
      <c r="B50" s="3" t="s">
        <v>31</v>
      </c>
      <c r="C50" s="3" t="s">
        <v>8</v>
      </c>
      <c r="D50" s="22" t="s">
        <v>17</v>
      </c>
      <c r="E50" s="19"/>
      <c r="F50" s="4"/>
      <c r="G50" s="2"/>
      <c r="H50" s="18">
        <f t="shared" ref="H50" si="68">F50*G50</f>
        <v>0</v>
      </c>
      <c r="I50" s="18">
        <f t="shared" ref="I50" si="69">F50+H50</f>
        <v>0</v>
      </c>
      <c r="J50" s="4" t="s">
        <v>21</v>
      </c>
      <c r="K50" s="67">
        <v>1</v>
      </c>
      <c r="L50" s="18">
        <f t="shared" si="57"/>
        <v>0</v>
      </c>
      <c r="M50" s="2"/>
      <c r="N50" s="196">
        <f>L50*M50</f>
        <v>0</v>
      </c>
      <c r="O50" s="196">
        <f t="shared" ref="O50:O55" si="70">$G50*L50*M50</f>
        <v>0</v>
      </c>
      <c r="P50" s="197">
        <f t="shared" ref="P50" si="71">O50+N50</f>
        <v>0</v>
      </c>
      <c r="Q50" s="61"/>
      <c r="R50" s="19"/>
      <c r="S50" s="4"/>
      <c r="T50" s="4"/>
      <c r="U50" s="259" t="str">
        <f t="shared" ref="U50:U55" si="72">IF(S50=0,"",N50)</f>
        <v/>
      </c>
      <c r="V50" s="196" t="str">
        <f t="shared" ref="V50:V55" si="73">IF(S50=0,"",O50)</f>
        <v/>
      </c>
      <c r="W50" s="260" t="str">
        <f t="shared" ref="W50:W55" si="74">IF(S50=0,"",U50+V50)</f>
        <v/>
      </c>
      <c r="X50" s="247" t="str">
        <f t="shared" ref="X50:X55" si="75">IF(S50=0,"",W50/S50)</f>
        <v/>
      </c>
    </row>
    <row r="51" spans="1:24" s="30" customFormat="1" ht="42.75" customHeight="1" x14ac:dyDescent="0.2">
      <c r="A51" s="21" t="s">
        <v>88</v>
      </c>
      <c r="B51" s="3" t="s">
        <v>31</v>
      </c>
      <c r="C51" s="3" t="s">
        <v>8</v>
      </c>
      <c r="D51" s="22" t="s">
        <v>17</v>
      </c>
      <c r="E51" s="19"/>
      <c r="F51" s="4"/>
      <c r="G51" s="2"/>
      <c r="H51" s="18">
        <f t="shared" ref="H51" si="76">F51*G51</f>
        <v>0</v>
      </c>
      <c r="I51" s="18">
        <f t="shared" ref="I51" si="77">F51+H51</f>
        <v>0</v>
      </c>
      <c r="J51" s="4" t="s">
        <v>21</v>
      </c>
      <c r="K51" s="67">
        <v>1</v>
      </c>
      <c r="L51" s="18">
        <f t="shared" si="57"/>
        <v>0</v>
      </c>
      <c r="M51" s="2"/>
      <c r="N51" s="196">
        <f t="shared" ref="N51:N54" si="78">L51*M51</f>
        <v>0</v>
      </c>
      <c r="O51" s="196">
        <f t="shared" si="70"/>
        <v>0</v>
      </c>
      <c r="P51" s="197">
        <f t="shared" ref="P51:P55" si="79">O51+N51</f>
        <v>0</v>
      </c>
      <c r="Q51" s="61"/>
      <c r="R51" s="19"/>
      <c r="S51" s="4"/>
      <c r="T51" s="4"/>
      <c r="U51" s="259" t="str">
        <f t="shared" si="72"/>
        <v/>
      </c>
      <c r="V51" s="196" t="str">
        <f t="shared" si="73"/>
        <v/>
      </c>
      <c r="W51" s="260" t="str">
        <f t="shared" si="74"/>
        <v/>
      </c>
      <c r="X51" s="247" t="str">
        <f t="shared" si="75"/>
        <v/>
      </c>
    </row>
    <row r="52" spans="1:24" s="30" customFormat="1" ht="42.75" customHeight="1" x14ac:dyDescent="0.2">
      <c r="A52" s="21" t="s">
        <v>89</v>
      </c>
      <c r="B52" s="3" t="s">
        <v>31</v>
      </c>
      <c r="C52" s="3" t="s">
        <v>8</v>
      </c>
      <c r="D52" s="22" t="s">
        <v>17</v>
      </c>
      <c r="E52" s="19"/>
      <c r="F52" s="4"/>
      <c r="G52" s="2"/>
      <c r="H52" s="18">
        <f t="shared" ref="H52:H53" si="80">F52*G52</f>
        <v>0</v>
      </c>
      <c r="I52" s="18">
        <f t="shared" ref="I52:I53" si="81">F52+H52</f>
        <v>0</v>
      </c>
      <c r="J52" s="4" t="s">
        <v>21</v>
      </c>
      <c r="K52" s="67">
        <v>1</v>
      </c>
      <c r="L52" s="18">
        <f t="shared" si="57"/>
        <v>0</v>
      </c>
      <c r="M52" s="2"/>
      <c r="N52" s="196">
        <f t="shared" si="78"/>
        <v>0</v>
      </c>
      <c r="O52" s="196">
        <f t="shared" si="70"/>
        <v>0</v>
      </c>
      <c r="P52" s="197">
        <f t="shared" si="79"/>
        <v>0</v>
      </c>
      <c r="Q52" s="61"/>
      <c r="R52" s="19"/>
      <c r="S52" s="4"/>
      <c r="T52" s="4"/>
      <c r="U52" s="259" t="str">
        <f t="shared" si="72"/>
        <v/>
      </c>
      <c r="V52" s="196" t="str">
        <f t="shared" si="73"/>
        <v/>
      </c>
      <c r="W52" s="260" t="str">
        <f t="shared" si="74"/>
        <v/>
      </c>
      <c r="X52" s="247" t="str">
        <f t="shared" si="75"/>
        <v/>
      </c>
    </row>
    <row r="53" spans="1:24" s="30" customFormat="1" ht="42.75" customHeight="1" x14ac:dyDescent="0.2">
      <c r="A53" s="21" t="s">
        <v>87</v>
      </c>
      <c r="B53" s="3" t="s">
        <v>31</v>
      </c>
      <c r="C53" s="3" t="s">
        <v>8</v>
      </c>
      <c r="D53" s="22" t="s">
        <v>17</v>
      </c>
      <c r="E53" s="19"/>
      <c r="F53" s="4"/>
      <c r="G53" s="2"/>
      <c r="H53" s="18">
        <f t="shared" si="80"/>
        <v>0</v>
      </c>
      <c r="I53" s="18">
        <f t="shared" si="81"/>
        <v>0</v>
      </c>
      <c r="J53" s="4" t="s">
        <v>21</v>
      </c>
      <c r="K53" s="67">
        <v>1</v>
      </c>
      <c r="L53" s="18">
        <f t="shared" si="57"/>
        <v>0</v>
      </c>
      <c r="M53" s="2"/>
      <c r="N53" s="196">
        <f t="shared" si="78"/>
        <v>0</v>
      </c>
      <c r="O53" s="196">
        <f t="shared" si="70"/>
        <v>0</v>
      </c>
      <c r="P53" s="197">
        <f t="shared" si="79"/>
        <v>0</v>
      </c>
      <c r="Q53" s="61"/>
      <c r="R53" s="19"/>
      <c r="S53" s="4"/>
      <c r="T53" s="4"/>
      <c r="U53" s="259" t="str">
        <f t="shared" si="72"/>
        <v/>
      </c>
      <c r="V53" s="196" t="str">
        <f t="shared" si="73"/>
        <v/>
      </c>
      <c r="W53" s="260" t="str">
        <f t="shared" si="74"/>
        <v/>
      </c>
      <c r="X53" s="247" t="str">
        <f t="shared" si="75"/>
        <v/>
      </c>
    </row>
    <row r="54" spans="1:24" s="30" customFormat="1" x14ac:dyDescent="0.2">
      <c r="A54" s="21" t="s">
        <v>15</v>
      </c>
      <c r="B54" s="3"/>
      <c r="C54" s="3"/>
      <c r="D54" s="22"/>
      <c r="E54" s="19"/>
      <c r="F54" s="4"/>
      <c r="G54" s="2"/>
      <c r="H54" s="18">
        <f t="shared" ref="H54" si="82">F54*G54</f>
        <v>0</v>
      </c>
      <c r="I54" s="18">
        <f t="shared" ref="I54" si="83">F54+H54</f>
        <v>0</v>
      </c>
      <c r="J54" s="4"/>
      <c r="K54" s="67"/>
      <c r="L54" s="18">
        <f t="shared" si="57"/>
        <v>0</v>
      </c>
      <c r="M54" s="2"/>
      <c r="N54" s="196">
        <f t="shared" si="78"/>
        <v>0</v>
      </c>
      <c r="O54" s="196">
        <f t="shared" si="70"/>
        <v>0</v>
      </c>
      <c r="P54" s="197">
        <f t="shared" si="79"/>
        <v>0</v>
      </c>
      <c r="Q54" s="61"/>
      <c r="R54" s="19"/>
      <c r="S54" s="4"/>
      <c r="T54" s="4"/>
      <c r="U54" s="259" t="str">
        <f t="shared" si="72"/>
        <v/>
      </c>
      <c r="V54" s="196" t="str">
        <f t="shared" si="73"/>
        <v/>
      </c>
      <c r="W54" s="260" t="str">
        <f t="shared" si="74"/>
        <v/>
      </c>
      <c r="X54" s="247" t="str">
        <f t="shared" si="75"/>
        <v/>
      </c>
    </row>
    <row r="55" spans="1:24" s="30" customFormat="1" x14ac:dyDescent="0.2">
      <c r="A55" s="21"/>
      <c r="B55" s="3"/>
      <c r="C55" s="3"/>
      <c r="D55" s="22"/>
      <c r="E55" s="19"/>
      <c r="F55" s="4"/>
      <c r="G55" s="2"/>
      <c r="H55" s="18">
        <f t="shared" ref="H55" si="84">F55*G55</f>
        <v>0</v>
      </c>
      <c r="I55" s="18">
        <f t="shared" ref="I55" si="85">F55+H55</f>
        <v>0</v>
      </c>
      <c r="J55" s="4"/>
      <c r="K55" s="67"/>
      <c r="L55" s="18">
        <f t="shared" si="57"/>
        <v>0</v>
      </c>
      <c r="M55" s="2"/>
      <c r="N55" s="196">
        <f t="shared" ref="N55" si="86">L55*M55</f>
        <v>0</v>
      </c>
      <c r="O55" s="196">
        <f t="shared" si="70"/>
        <v>0</v>
      </c>
      <c r="P55" s="197">
        <f t="shared" si="79"/>
        <v>0</v>
      </c>
      <c r="Q55" s="61"/>
      <c r="R55" s="19"/>
      <c r="S55" s="4"/>
      <c r="T55" s="4"/>
      <c r="U55" s="259" t="str">
        <f t="shared" si="72"/>
        <v/>
      </c>
      <c r="V55" s="196" t="str">
        <f t="shared" si="73"/>
        <v/>
      </c>
      <c r="W55" s="260" t="str">
        <f t="shared" si="74"/>
        <v/>
      </c>
      <c r="X55" s="247" t="str">
        <f t="shared" si="75"/>
        <v/>
      </c>
    </row>
    <row r="56" spans="1:24" s="30" customFormat="1" ht="25.5" customHeight="1" x14ac:dyDescent="0.2">
      <c r="A56" s="43" t="s">
        <v>70</v>
      </c>
      <c r="B56" s="44"/>
      <c r="C56" s="44"/>
      <c r="D56" s="44"/>
      <c r="E56" s="44"/>
      <c r="F56" s="44"/>
      <c r="G56" s="44"/>
      <c r="H56" s="44"/>
      <c r="I56" s="214"/>
      <c r="J56" s="44"/>
      <c r="K56" s="68"/>
      <c r="L56" s="68"/>
      <c r="M56" s="102"/>
      <c r="N56" s="199">
        <f>SUM(N57:N66)</f>
        <v>0</v>
      </c>
      <c r="O56" s="68"/>
      <c r="P56" s="200">
        <f>SUM(P57:P66)</f>
        <v>0</v>
      </c>
      <c r="Q56" s="100"/>
      <c r="R56" s="43"/>
      <c r="S56" s="44"/>
      <c r="T56" s="44"/>
      <c r="U56" s="199">
        <f>SUM(U57:U66)</f>
        <v>0</v>
      </c>
      <c r="V56" s="68"/>
      <c r="W56" s="223">
        <f>SUM(W57:W66)</f>
        <v>0</v>
      </c>
      <c r="X56" s="227"/>
    </row>
    <row r="57" spans="1:24" s="30" customFormat="1" ht="17.25" customHeight="1" x14ac:dyDescent="0.2">
      <c r="A57" s="63" t="s">
        <v>140</v>
      </c>
      <c r="B57" s="34" t="s">
        <v>147</v>
      </c>
      <c r="C57" s="34" t="s">
        <v>24</v>
      </c>
      <c r="D57" s="35" t="s">
        <v>14</v>
      </c>
      <c r="E57" s="303"/>
      <c r="F57" s="283"/>
      <c r="G57" s="283"/>
      <c r="H57" s="283"/>
      <c r="I57" s="283"/>
      <c r="J57" s="283"/>
      <c r="K57" s="301"/>
      <c r="L57" s="314">
        <f>E57</f>
        <v>0</v>
      </c>
      <c r="M57" s="305"/>
      <c r="N57" s="287">
        <f>L57*M57</f>
        <v>0</v>
      </c>
      <c r="O57" s="289">
        <v>0</v>
      </c>
      <c r="P57" s="312">
        <f>N57</f>
        <v>0</v>
      </c>
      <c r="Q57" s="61"/>
      <c r="R57" s="303"/>
      <c r="S57" s="283"/>
      <c r="T57" s="117"/>
      <c r="U57" s="287" t="str">
        <f>IF(R57=0,"",N57)</f>
        <v/>
      </c>
      <c r="V57" s="289"/>
      <c r="W57" s="285" t="str">
        <f>U57</f>
        <v/>
      </c>
      <c r="X57" s="281" t="str">
        <f>IF(R57=0,"",W57/R57)</f>
        <v/>
      </c>
    </row>
    <row r="58" spans="1:24" s="30" customFormat="1" ht="34.5" customHeight="1" x14ac:dyDescent="0.2">
      <c r="A58" s="65" t="s">
        <v>67</v>
      </c>
      <c r="B58" s="316" t="s">
        <v>68</v>
      </c>
      <c r="C58" s="317"/>
      <c r="D58" s="318"/>
      <c r="E58" s="304"/>
      <c r="F58" s="284"/>
      <c r="G58" s="284"/>
      <c r="H58" s="284"/>
      <c r="I58" s="284"/>
      <c r="J58" s="284"/>
      <c r="K58" s="302"/>
      <c r="L58" s="315"/>
      <c r="M58" s="306"/>
      <c r="N58" s="288"/>
      <c r="O58" s="290"/>
      <c r="P58" s="313"/>
      <c r="Q58" s="61"/>
      <c r="R58" s="304"/>
      <c r="S58" s="284"/>
      <c r="T58" s="118"/>
      <c r="U58" s="288"/>
      <c r="V58" s="290"/>
      <c r="W58" s="286"/>
      <c r="X58" s="282"/>
    </row>
    <row r="59" spans="1:24" s="30" customFormat="1" ht="17.25" customHeight="1" x14ac:dyDescent="0.2">
      <c r="A59" s="63" t="s">
        <v>140</v>
      </c>
      <c r="B59" s="34" t="s">
        <v>143</v>
      </c>
      <c r="C59" s="34" t="s">
        <v>24</v>
      </c>
      <c r="D59" s="35" t="s">
        <v>14</v>
      </c>
      <c r="E59" s="303"/>
      <c r="F59" s="309"/>
      <c r="G59" s="283" t="s">
        <v>1</v>
      </c>
      <c r="H59" s="283" t="s">
        <v>1</v>
      </c>
      <c r="I59" s="283" t="s">
        <v>1</v>
      </c>
      <c r="J59" s="283" t="s">
        <v>1</v>
      </c>
      <c r="K59" s="301" t="s">
        <v>1</v>
      </c>
      <c r="L59" s="314">
        <f t="shared" ref="L59" si="87">E59</f>
        <v>0</v>
      </c>
      <c r="M59" s="305"/>
      <c r="N59" s="287">
        <f t="shared" ref="N59" si="88">L59*M59</f>
        <v>0</v>
      </c>
      <c r="O59" s="289">
        <v>0</v>
      </c>
      <c r="P59" s="312">
        <f t="shared" ref="P59" si="89">N59</f>
        <v>0</v>
      </c>
      <c r="Q59" s="61"/>
      <c r="R59" s="303"/>
      <c r="S59" s="283"/>
      <c r="T59" s="117"/>
      <c r="U59" s="287" t="str">
        <f>IF(R59=0,"",N59)</f>
        <v/>
      </c>
      <c r="V59" s="289"/>
      <c r="W59" s="285" t="str">
        <f>U59</f>
        <v/>
      </c>
      <c r="X59" s="281" t="str">
        <f>IF(R59=0,"",W59/R59)</f>
        <v/>
      </c>
    </row>
    <row r="60" spans="1:24" s="30" customFormat="1" ht="34.5" customHeight="1" x14ac:dyDescent="0.2">
      <c r="A60" s="65" t="s">
        <v>53</v>
      </c>
      <c r="B60" s="316" t="s">
        <v>68</v>
      </c>
      <c r="C60" s="317"/>
      <c r="D60" s="318"/>
      <c r="E60" s="304"/>
      <c r="F60" s="310"/>
      <c r="G60" s="284"/>
      <c r="H60" s="284"/>
      <c r="I60" s="284"/>
      <c r="J60" s="284"/>
      <c r="K60" s="302"/>
      <c r="L60" s="315"/>
      <c r="M60" s="306"/>
      <c r="N60" s="288"/>
      <c r="O60" s="290"/>
      <c r="P60" s="313"/>
      <c r="Q60" s="61"/>
      <c r="R60" s="304"/>
      <c r="S60" s="284"/>
      <c r="T60" s="118"/>
      <c r="U60" s="288"/>
      <c r="V60" s="290"/>
      <c r="W60" s="286"/>
      <c r="X60" s="282"/>
    </row>
    <row r="61" spans="1:24" s="30" customFormat="1" ht="17.25" customHeight="1" x14ac:dyDescent="0.2">
      <c r="A61" s="63" t="s">
        <v>15</v>
      </c>
      <c r="B61" s="34"/>
      <c r="C61" s="34"/>
      <c r="D61" s="35"/>
      <c r="E61" s="303"/>
      <c r="F61" s="309"/>
      <c r="G61" s="283"/>
      <c r="H61" s="283"/>
      <c r="I61" s="283"/>
      <c r="J61" s="283"/>
      <c r="K61" s="301"/>
      <c r="L61" s="314">
        <f t="shared" ref="L61" si="90">E61</f>
        <v>0</v>
      </c>
      <c r="M61" s="305"/>
      <c r="N61" s="287">
        <f t="shared" ref="N61" si="91">L61*M61</f>
        <v>0</v>
      </c>
      <c r="O61" s="289">
        <v>0</v>
      </c>
      <c r="P61" s="312">
        <f t="shared" ref="P61" si="92">N61</f>
        <v>0</v>
      </c>
      <c r="Q61" s="61"/>
      <c r="R61" s="303"/>
      <c r="S61" s="283"/>
      <c r="T61" s="117"/>
      <c r="U61" s="287" t="str">
        <f>IF(R61=0,"",N61)</f>
        <v/>
      </c>
      <c r="V61" s="289"/>
      <c r="W61" s="285" t="str">
        <f>U61</f>
        <v/>
      </c>
      <c r="X61" s="281" t="str">
        <f>IF(R61=0,"",W61/R61)</f>
        <v/>
      </c>
    </row>
    <row r="62" spans="1:24" s="30" customFormat="1" ht="34.5" customHeight="1" x14ac:dyDescent="0.2">
      <c r="A62" s="65"/>
      <c r="B62" s="319"/>
      <c r="C62" s="320"/>
      <c r="D62" s="321"/>
      <c r="E62" s="304"/>
      <c r="F62" s="310"/>
      <c r="G62" s="284"/>
      <c r="H62" s="284"/>
      <c r="I62" s="284"/>
      <c r="J62" s="284"/>
      <c r="K62" s="302"/>
      <c r="L62" s="315"/>
      <c r="M62" s="306"/>
      <c r="N62" s="288"/>
      <c r="O62" s="290"/>
      <c r="P62" s="313"/>
      <c r="Q62" s="61"/>
      <c r="R62" s="304"/>
      <c r="S62" s="284"/>
      <c r="T62" s="118"/>
      <c r="U62" s="288"/>
      <c r="V62" s="290"/>
      <c r="W62" s="286"/>
      <c r="X62" s="282"/>
    </row>
    <row r="63" spans="1:24" s="30" customFormat="1" ht="17.25" customHeight="1" x14ac:dyDescent="0.2">
      <c r="A63" s="63"/>
      <c r="B63" s="34"/>
      <c r="C63" s="34"/>
      <c r="D63" s="35"/>
      <c r="E63" s="303"/>
      <c r="F63" s="309" t="s">
        <v>1</v>
      </c>
      <c r="G63" s="283" t="s">
        <v>1</v>
      </c>
      <c r="H63" s="283" t="s">
        <v>1</v>
      </c>
      <c r="I63" s="283" t="s">
        <v>1</v>
      </c>
      <c r="J63" s="283" t="s">
        <v>1</v>
      </c>
      <c r="K63" s="301" t="s">
        <v>1</v>
      </c>
      <c r="L63" s="314">
        <f t="shared" ref="L63" si="93">E63</f>
        <v>0</v>
      </c>
      <c r="M63" s="305"/>
      <c r="N63" s="287">
        <f t="shared" ref="N63" si="94">L63*M63</f>
        <v>0</v>
      </c>
      <c r="O63" s="289">
        <v>0</v>
      </c>
      <c r="P63" s="312">
        <f t="shared" ref="P63" si="95">N63</f>
        <v>0</v>
      </c>
      <c r="Q63" s="61"/>
      <c r="R63" s="303"/>
      <c r="S63" s="283"/>
      <c r="T63" s="117"/>
      <c r="U63" s="287" t="str">
        <f>IF(R63=0,"",N63)</f>
        <v/>
      </c>
      <c r="V63" s="289"/>
      <c r="W63" s="285" t="str">
        <f>U63</f>
        <v/>
      </c>
      <c r="X63" s="281" t="str">
        <f>IF(R63=0,"",W63/R63)</f>
        <v/>
      </c>
    </row>
    <row r="64" spans="1:24" s="30" customFormat="1" ht="34.5" customHeight="1" x14ac:dyDescent="0.2">
      <c r="A64" s="65"/>
      <c r="B64" s="319"/>
      <c r="C64" s="320"/>
      <c r="D64" s="321"/>
      <c r="E64" s="304"/>
      <c r="F64" s="310"/>
      <c r="G64" s="284"/>
      <c r="H64" s="284"/>
      <c r="I64" s="284"/>
      <c r="J64" s="284"/>
      <c r="K64" s="302"/>
      <c r="L64" s="315"/>
      <c r="M64" s="306"/>
      <c r="N64" s="288"/>
      <c r="O64" s="290"/>
      <c r="P64" s="313"/>
      <c r="Q64" s="61"/>
      <c r="R64" s="304"/>
      <c r="S64" s="284"/>
      <c r="T64" s="118"/>
      <c r="U64" s="288"/>
      <c r="V64" s="290"/>
      <c r="W64" s="286"/>
      <c r="X64" s="282"/>
    </row>
    <row r="65" spans="1:24" s="30" customFormat="1" ht="17.25" customHeight="1" x14ac:dyDescent="0.2">
      <c r="A65" s="63"/>
      <c r="B65" s="34"/>
      <c r="C65" s="34"/>
      <c r="D65" s="35"/>
      <c r="E65" s="303"/>
      <c r="F65" s="283" t="s">
        <v>1</v>
      </c>
      <c r="G65" s="283" t="s">
        <v>1</v>
      </c>
      <c r="H65" s="283" t="s">
        <v>1</v>
      </c>
      <c r="I65" s="283" t="s">
        <v>1</v>
      </c>
      <c r="J65" s="283" t="s">
        <v>1</v>
      </c>
      <c r="K65" s="301" t="s">
        <v>1</v>
      </c>
      <c r="L65" s="314">
        <f t="shared" ref="L65" si="96">E65</f>
        <v>0</v>
      </c>
      <c r="M65" s="305"/>
      <c r="N65" s="287">
        <f t="shared" ref="N65" si="97">L65*M65</f>
        <v>0</v>
      </c>
      <c r="O65" s="289">
        <v>0</v>
      </c>
      <c r="P65" s="312">
        <f t="shared" ref="P65" si="98">N65</f>
        <v>0</v>
      </c>
      <c r="Q65" s="61"/>
      <c r="R65" s="303"/>
      <c r="S65" s="283"/>
      <c r="T65" s="117"/>
      <c r="U65" s="287" t="str">
        <f>IF(R65=0,"",N65)</f>
        <v/>
      </c>
      <c r="V65" s="289"/>
      <c r="W65" s="285" t="str">
        <f>U65</f>
        <v/>
      </c>
      <c r="X65" s="281" t="str">
        <f>IF(R65=0,"",W65/R65)</f>
        <v/>
      </c>
    </row>
    <row r="66" spans="1:24" s="30" customFormat="1" ht="34.5" customHeight="1" x14ac:dyDescent="0.2">
      <c r="A66" s="65"/>
      <c r="B66" s="325"/>
      <c r="C66" s="326"/>
      <c r="D66" s="327"/>
      <c r="E66" s="328"/>
      <c r="F66" s="330"/>
      <c r="G66" s="330"/>
      <c r="H66" s="330"/>
      <c r="I66" s="330"/>
      <c r="J66" s="330"/>
      <c r="K66" s="329"/>
      <c r="L66" s="315"/>
      <c r="M66" s="306"/>
      <c r="N66" s="288"/>
      <c r="O66" s="290"/>
      <c r="P66" s="313"/>
      <c r="Q66" s="61"/>
      <c r="R66" s="304"/>
      <c r="S66" s="284"/>
      <c r="T66" s="118"/>
      <c r="U66" s="288"/>
      <c r="V66" s="290"/>
      <c r="W66" s="286"/>
      <c r="X66" s="282"/>
    </row>
    <row r="67" spans="1:24" s="30" customFormat="1" ht="25.5" customHeight="1" x14ac:dyDescent="0.2">
      <c r="A67" s="59" t="s">
        <v>71</v>
      </c>
      <c r="B67" s="60"/>
      <c r="C67" s="60"/>
      <c r="D67" s="60"/>
      <c r="E67" s="60"/>
      <c r="F67" s="60"/>
      <c r="G67" s="60"/>
      <c r="H67" s="60"/>
      <c r="I67" s="215"/>
      <c r="J67" s="60"/>
      <c r="K67" s="69"/>
      <c r="L67" s="69"/>
      <c r="M67" s="103"/>
      <c r="N67" s="199">
        <f>SUM(N68:N72)</f>
        <v>0</v>
      </c>
      <c r="O67" s="199">
        <f>SUM(O68:O72)</f>
        <v>0</v>
      </c>
      <c r="P67" s="200">
        <f>SUM(P68:P72)</f>
        <v>0</v>
      </c>
      <c r="Q67" s="100"/>
      <c r="R67" s="43"/>
      <c r="S67" s="60"/>
      <c r="T67" s="60"/>
      <c r="U67" s="199">
        <f>SUM(U68:U72)</f>
        <v>0</v>
      </c>
      <c r="V67" s="199">
        <f>SUM(V68:V72)</f>
        <v>0</v>
      </c>
      <c r="W67" s="223">
        <f>SUM(W68:W72)</f>
        <v>0</v>
      </c>
      <c r="X67" s="228"/>
    </row>
    <row r="68" spans="1:24" s="30" customFormat="1" ht="25.5" customHeight="1" x14ac:dyDescent="0.2">
      <c r="A68" s="64" t="s">
        <v>26</v>
      </c>
      <c r="B68" s="3" t="s">
        <v>31</v>
      </c>
      <c r="C68" s="3" t="s">
        <v>24</v>
      </c>
      <c r="D68" s="22" t="s">
        <v>17</v>
      </c>
      <c r="E68" s="36"/>
      <c r="F68" s="4"/>
      <c r="G68" s="2"/>
      <c r="H68" s="18">
        <f t="shared" ref="H68" si="99">F68*G68</f>
        <v>0</v>
      </c>
      <c r="I68" s="18">
        <f t="shared" ref="I68" si="100">F68+H68</f>
        <v>0</v>
      </c>
      <c r="J68" s="4" t="s">
        <v>27</v>
      </c>
      <c r="K68" s="67"/>
      <c r="L68" s="18">
        <f t="shared" ref="L68:L77" si="101">$K68*F68</f>
        <v>0</v>
      </c>
      <c r="M68" s="2"/>
      <c r="N68" s="196">
        <f>L68*M68</f>
        <v>0</v>
      </c>
      <c r="O68" s="196">
        <f>$G68*L68*M68</f>
        <v>0</v>
      </c>
      <c r="P68" s="197">
        <f t="shared" ref="P68:P72" si="102">O68+N68</f>
        <v>0</v>
      </c>
      <c r="Q68" s="61"/>
      <c r="R68" s="36"/>
      <c r="S68" s="4"/>
      <c r="T68" s="4"/>
      <c r="U68" s="259" t="str">
        <f>IF(S68=0,"",N68)</f>
        <v/>
      </c>
      <c r="V68" s="196" t="str">
        <f>IF(S68=0,"",O68)</f>
        <v/>
      </c>
      <c r="W68" s="260" t="str">
        <f>IF(S68=0,"",U68+V68)</f>
        <v/>
      </c>
      <c r="X68" s="247" t="str">
        <f>IF(S68=0,"",W68/S68)</f>
        <v/>
      </c>
    </row>
    <row r="69" spans="1:24" s="30" customFormat="1" ht="25.5" x14ac:dyDescent="0.2">
      <c r="A69" s="64" t="s">
        <v>28</v>
      </c>
      <c r="B69" s="3" t="s">
        <v>31</v>
      </c>
      <c r="C69" s="3" t="s">
        <v>24</v>
      </c>
      <c r="D69" s="22" t="s">
        <v>17</v>
      </c>
      <c r="E69" s="36"/>
      <c r="F69" s="4"/>
      <c r="G69" s="2"/>
      <c r="H69" s="18">
        <f t="shared" ref="H69:H72" si="103">F69*G69</f>
        <v>0</v>
      </c>
      <c r="I69" s="18">
        <f t="shared" ref="I69:I72" si="104">F69+H69</f>
        <v>0</v>
      </c>
      <c r="J69" s="4" t="s">
        <v>29</v>
      </c>
      <c r="K69" s="67"/>
      <c r="L69" s="18">
        <f t="shared" si="101"/>
        <v>0</v>
      </c>
      <c r="M69" s="2"/>
      <c r="N69" s="196">
        <f t="shared" ref="N69:N72" si="105">L69*M69</f>
        <v>0</v>
      </c>
      <c r="O69" s="196">
        <f>$G69*L69*M69</f>
        <v>0</v>
      </c>
      <c r="P69" s="197">
        <f t="shared" si="102"/>
        <v>0</v>
      </c>
      <c r="Q69" s="61"/>
      <c r="R69" s="36"/>
      <c r="S69" s="4"/>
      <c r="T69" s="4"/>
      <c r="U69" s="259" t="str">
        <f>IF(S69=0,"",N69)</f>
        <v/>
      </c>
      <c r="V69" s="196" t="str">
        <f>IF(S69=0,"",O69)</f>
        <v/>
      </c>
      <c r="W69" s="260" t="str">
        <f>IF(S69=0,"",U69+V69)</f>
        <v/>
      </c>
      <c r="X69" s="247" t="str">
        <f>IF(S69=0,"",W69/S69)</f>
        <v/>
      </c>
    </row>
    <row r="70" spans="1:24" s="30" customFormat="1" ht="25.5" x14ac:dyDescent="0.2">
      <c r="A70" s="64" t="s">
        <v>42</v>
      </c>
      <c r="B70" s="3" t="s">
        <v>31</v>
      </c>
      <c r="C70" s="3" t="s">
        <v>24</v>
      </c>
      <c r="D70" s="22" t="s">
        <v>43</v>
      </c>
      <c r="E70" s="36"/>
      <c r="F70" s="4"/>
      <c r="G70" s="2"/>
      <c r="H70" s="18">
        <f t="shared" si="103"/>
        <v>0</v>
      </c>
      <c r="I70" s="18">
        <f t="shared" si="104"/>
        <v>0</v>
      </c>
      <c r="J70" s="4" t="s">
        <v>29</v>
      </c>
      <c r="K70" s="67"/>
      <c r="L70" s="18">
        <f t="shared" si="101"/>
        <v>0</v>
      </c>
      <c r="M70" s="2"/>
      <c r="N70" s="196">
        <f t="shared" si="105"/>
        <v>0</v>
      </c>
      <c r="O70" s="196">
        <f>$G70*L70*M70</f>
        <v>0</v>
      </c>
      <c r="P70" s="197">
        <f t="shared" si="102"/>
        <v>0</v>
      </c>
      <c r="Q70" s="61"/>
      <c r="R70" s="36"/>
      <c r="S70" s="4"/>
      <c r="T70" s="4"/>
      <c r="U70" s="259" t="str">
        <f>IF(S70=0,"",N70)</f>
        <v/>
      </c>
      <c r="V70" s="196" t="str">
        <f>IF(S70=0,"",O70)</f>
        <v/>
      </c>
      <c r="W70" s="260" t="str">
        <f>IF(S70=0,"",U70+V70)</f>
        <v/>
      </c>
      <c r="X70" s="247" t="str">
        <f>IF(S70=0,"",W70/S70)</f>
        <v/>
      </c>
    </row>
    <row r="71" spans="1:24" s="30" customFormat="1" x14ac:dyDescent="0.2">
      <c r="A71" s="64" t="s">
        <v>15</v>
      </c>
      <c r="B71" s="3"/>
      <c r="C71" s="3"/>
      <c r="D71" s="22"/>
      <c r="E71" s="36"/>
      <c r="F71" s="4"/>
      <c r="G71" s="2"/>
      <c r="H71" s="18">
        <f t="shared" si="103"/>
        <v>0</v>
      </c>
      <c r="I71" s="18">
        <f t="shared" si="104"/>
        <v>0</v>
      </c>
      <c r="J71" s="4"/>
      <c r="K71" s="67"/>
      <c r="L71" s="18">
        <f t="shared" si="101"/>
        <v>0</v>
      </c>
      <c r="M71" s="2"/>
      <c r="N71" s="196">
        <f t="shared" si="105"/>
        <v>0</v>
      </c>
      <c r="O71" s="196">
        <f>$G71*L71*M71</f>
        <v>0</v>
      </c>
      <c r="P71" s="197">
        <f t="shared" si="102"/>
        <v>0</v>
      </c>
      <c r="Q71" s="61"/>
      <c r="R71" s="36"/>
      <c r="S71" s="4"/>
      <c r="T71" s="4"/>
      <c r="U71" s="259" t="str">
        <f>IF(S71=0,"",N71)</f>
        <v/>
      </c>
      <c r="V71" s="196" t="str">
        <f>IF(S71=0,"",O71)</f>
        <v/>
      </c>
      <c r="W71" s="260" t="str">
        <f>IF(S71=0,"",U71+V71)</f>
        <v/>
      </c>
      <c r="X71" s="247" t="str">
        <f>IF(S71=0,"",W71/S71)</f>
        <v/>
      </c>
    </row>
    <row r="72" spans="1:24" s="30" customFormat="1" x14ac:dyDescent="0.2">
      <c r="A72" s="64"/>
      <c r="B72" s="3"/>
      <c r="C72" s="3"/>
      <c r="D72" s="22"/>
      <c r="E72" s="36"/>
      <c r="F72" s="4"/>
      <c r="G72" s="2"/>
      <c r="H72" s="18">
        <f t="shared" si="103"/>
        <v>0</v>
      </c>
      <c r="I72" s="18">
        <f t="shared" si="104"/>
        <v>0</v>
      </c>
      <c r="J72" s="4"/>
      <c r="K72" s="67"/>
      <c r="L72" s="18">
        <f t="shared" si="101"/>
        <v>0</v>
      </c>
      <c r="M72" s="2"/>
      <c r="N72" s="196">
        <f t="shared" si="105"/>
        <v>0</v>
      </c>
      <c r="O72" s="196">
        <f>$G72*L72*M72</f>
        <v>0</v>
      </c>
      <c r="P72" s="197">
        <f t="shared" si="102"/>
        <v>0</v>
      </c>
      <c r="Q72" s="61"/>
      <c r="R72" s="36"/>
      <c r="S72" s="4"/>
      <c r="T72" s="4"/>
      <c r="U72" s="259" t="str">
        <f>IF(S72=0,"",N72)</f>
        <v/>
      </c>
      <c r="V72" s="196" t="str">
        <f>IF(S72=0,"",O72)</f>
        <v/>
      </c>
      <c r="W72" s="260" t="str">
        <f>IF(S72=0,"",U72+V72)</f>
        <v/>
      </c>
      <c r="X72" s="247" t="str">
        <f>IF(S72=0,"",W72/S72)</f>
        <v/>
      </c>
    </row>
    <row r="73" spans="1:24" s="30" customFormat="1" ht="25.5" customHeight="1" x14ac:dyDescent="0.2">
      <c r="A73" s="43" t="s">
        <v>72</v>
      </c>
      <c r="B73" s="44"/>
      <c r="C73" s="44"/>
      <c r="D73" s="44"/>
      <c r="E73" s="44"/>
      <c r="F73" s="44"/>
      <c r="G73" s="44"/>
      <c r="H73" s="44"/>
      <c r="I73" s="214"/>
      <c r="J73" s="44"/>
      <c r="K73" s="68"/>
      <c r="L73" s="68"/>
      <c r="M73" s="102"/>
      <c r="N73" s="199">
        <f>SUM(N74:N78)</f>
        <v>0</v>
      </c>
      <c r="O73" s="199">
        <f>SUM(O74:O78)</f>
        <v>0</v>
      </c>
      <c r="P73" s="200">
        <f>SUM(P74:P78)</f>
        <v>0</v>
      </c>
      <c r="Q73" s="100"/>
      <c r="R73" s="43"/>
      <c r="S73" s="44"/>
      <c r="T73" s="44"/>
      <c r="U73" s="199">
        <f>SUM(U74:U78)</f>
        <v>0</v>
      </c>
      <c r="V73" s="199">
        <f>SUM(V74:V78)</f>
        <v>0</v>
      </c>
      <c r="W73" s="223">
        <f>SUM(W74:W78)</f>
        <v>0</v>
      </c>
      <c r="X73" s="227"/>
    </row>
    <row r="74" spans="1:24" s="30" customFormat="1" ht="25.5" customHeight="1" x14ac:dyDescent="0.2">
      <c r="A74" s="21"/>
      <c r="B74" s="3" t="s">
        <v>7</v>
      </c>
      <c r="C74" s="3" t="s">
        <v>24</v>
      </c>
      <c r="D74" s="22" t="s">
        <v>17</v>
      </c>
      <c r="E74" s="36"/>
      <c r="F74" s="4"/>
      <c r="G74" s="2"/>
      <c r="H74" s="18">
        <f t="shared" ref="H74:H78" si="106">F74*G74</f>
        <v>0</v>
      </c>
      <c r="I74" s="18">
        <f t="shared" ref="I74:I78" si="107">F74+H74</f>
        <v>0</v>
      </c>
      <c r="J74" s="4"/>
      <c r="K74" s="67"/>
      <c r="L74" s="18">
        <f t="shared" si="101"/>
        <v>0</v>
      </c>
      <c r="M74" s="2"/>
      <c r="N74" s="196">
        <f>L74*M74</f>
        <v>0</v>
      </c>
      <c r="O74" s="196">
        <f>$G74*L74*M74</f>
        <v>0</v>
      </c>
      <c r="P74" s="197">
        <f t="shared" ref="P74:P78" si="108">O74+N74</f>
        <v>0</v>
      </c>
      <c r="Q74" s="61"/>
      <c r="R74" s="36"/>
      <c r="S74" s="4"/>
      <c r="T74" s="4"/>
      <c r="U74" s="259" t="str">
        <f>IF(S74=0,"",N74)</f>
        <v/>
      </c>
      <c r="V74" s="196" t="str">
        <f>IF(S74=0,"",O74)</f>
        <v/>
      </c>
      <c r="W74" s="260" t="str">
        <f>IF(S74=0,"",U74+V74)</f>
        <v/>
      </c>
      <c r="X74" s="247" t="str">
        <f>IF(S74=0,"",W74/S74)</f>
        <v/>
      </c>
    </row>
    <row r="75" spans="1:24" s="30" customFormat="1" x14ac:dyDescent="0.2">
      <c r="A75" s="21"/>
      <c r="B75" s="3" t="s">
        <v>7</v>
      </c>
      <c r="C75" s="3" t="s">
        <v>24</v>
      </c>
      <c r="D75" s="22" t="s">
        <v>17</v>
      </c>
      <c r="E75" s="36"/>
      <c r="F75" s="4"/>
      <c r="G75" s="2"/>
      <c r="H75" s="18">
        <f t="shared" ref="H75:H76" si="109">F75*G75</f>
        <v>0</v>
      </c>
      <c r="I75" s="18">
        <f t="shared" ref="I75:I76" si="110">F75+H75</f>
        <v>0</v>
      </c>
      <c r="J75" s="4"/>
      <c r="K75" s="67"/>
      <c r="L75" s="18">
        <f t="shared" si="101"/>
        <v>0</v>
      </c>
      <c r="M75" s="2"/>
      <c r="N75" s="196">
        <f t="shared" ref="N75:N78" si="111">L75*M75</f>
        <v>0</v>
      </c>
      <c r="O75" s="196">
        <f>$G75*L75*M75</f>
        <v>0</v>
      </c>
      <c r="P75" s="197">
        <f t="shared" si="108"/>
        <v>0</v>
      </c>
      <c r="Q75" s="61"/>
      <c r="R75" s="36"/>
      <c r="S75" s="4"/>
      <c r="T75" s="4"/>
      <c r="U75" s="259" t="str">
        <f>IF(S75=0,"",N75)</f>
        <v/>
      </c>
      <c r="V75" s="196" t="str">
        <f>IF(S75=0,"",O75)</f>
        <v/>
      </c>
      <c r="W75" s="260" t="str">
        <f>IF(S75=0,"",U75+V75)</f>
        <v/>
      </c>
      <c r="X75" s="247" t="str">
        <f>IF(S75=0,"",W75/S75)</f>
        <v/>
      </c>
    </row>
    <row r="76" spans="1:24" s="30" customFormat="1" x14ac:dyDescent="0.2">
      <c r="A76" s="21"/>
      <c r="B76" s="3" t="s">
        <v>7</v>
      </c>
      <c r="C76" s="3" t="s">
        <v>24</v>
      </c>
      <c r="D76" s="22" t="s">
        <v>17</v>
      </c>
      <c r="E76" s="36"/>
      <c r="F76" s="4"/>
      <c r="G76" s="2"/>
      <c r="H76" s="18">
        <f t="shared" si="109"/>
        <v>0</v>
      </c>
      <c r="I76" s="18">
        <f t="shared" si="110"/>
        <v>0</v>
      </c>
      <c r="J76" s="4"/>
      <c r="K76" s="67"/>
      <c r="L76" s="18">
        <f t="shared" si="101"/>
        <v>0</v>
      </c>
      <c r="M76" s="2"/>
      <c r="N76" s="196">
        <f t="shared" si="111"/>
        <v>0</v>
      </c>
      <c r="O76" s="196">
        <f>$G76*L76*M76</f>
        <v>0</v>
      </c>
      <c r="P76" s="197">
        <f t="shared" si="108"/>
        <v>0</v>
      </c>
      <c r="Q76" s="61"/>
      <c r="R76" s="36"/>
      <c r="S76" s="4"/>
      <c r="T76" s="4"/>
      <c r="U76" s="259" t="str">
        <f>IF(S76=0,"",N76)</f>
        <v/>
      </c>
      <c r="V76" s="196" t="str">
        <f>IF(S76=0,"",O76)</f>
        <v/>
      </c>
      <c r="W76" s="260" t="str">
        <f>IF(S76=0,"",U76+V76)</f>
        <v/>
      </c>
      <c r="X76" s="247" t="str">
        <f>IF(S76=0,"",W76/S76)</f>
        <v/>
      </c>
    </row>
    <row r="77" spans="1:24" s="30" customFormat="1" x14ac:dyDescent="0.2">
      <c r="A77" s="21"/>
      <c r="B77" s="3"/>
      <c r="C77" s="3"/>
      <c r="D77" s="22"/>
      <c r="E77" s="36"/>
      <c r="F77" s="4"/>
      <c r="G77" s="2"/>
      <c r="H77" s="18">
        <f t="shared" si="106"/>
        <v>0</v>
      </c>
      <c r="I77" s="18">
        <f t="shared" si="107"/>
        <v>0</v>
      </c>
      <c r="J77" s="4"/>
      <c r="K77" s="67"/>
      <c r="L77" s="18">
        <f t="shared" si="101"/>
        <v>0</v>
      </c>
      <c r="M77" s="2"/>
      <c r="N77" s="196">
        <f t="shared" si="111"/>
        <v>0</v>
      </c>
      <c r="O77" s="196">
        <f>$G77*L77*M77</f>
        <v>0</v>
      </c>
      <c r="P77" s="197">
        <f t="shared" si="108"/>
        <v>0</v>
      </c>
      <c r="Q77" s="61"/>
      <c r="R77" s="36"/>
      <c r="S77" s="4"/>
      <c r="T77" s="4"/>
      <c r="U77" s="259" t="str">
        <f>IF(S77=0,"",N77)</f>
        <v/>
      </c>
      <c r="V77" s="196" t="str">
        <f>IF(S77=0,"",O77)</f>
        <v/>
      </c>
      <c r="W77" s="260" t="str">
        <f>IF(S77=0,"",U77+V77)</f>
        <v/>
      </c>
      <c r="X77" s="247" t="str">
        <f>IF(S77=0,"",W77/S77)</f>
        <v/>
      </c>
    </row>
    <row r="78" spans="1:24" s="30" customFormat="1" ht="15.75" thickBot="1" x14ac:dyDescent="0.25">
      <c r="A78" s="23"/>
      <c r="B78" s="24"/>
      <c r="C78" s="24"/>
      <c r="D78" s="25"/>
      <c r="E78" s="40"/>
      <c r="F78" s="26"/>
      <c r="G78" s="27"/>
      <c r="H78" s="28">
        <f t="shared" si="106"/>
        <v>0</v>
      </c>
      <c r="I78" s="28">
        <f t="shared" si="107"/>
        <v>0</v>
      </c>
      <c r="J78" s="26"/>
      <c r="K78" s="218"/>
      <c r="L78" s="219">
        <f>$K78*F78</f>
        <v>0</v>
      </c>
      <c r="M78" s="220"/>
      <c r="N78" s="221">
        <f t="shared" si="111"/>
        <v>0</v>
      </c>
      <c r="O78" s="221">
        <f>$G78*L78*M78</f>
        <v>0</v>
      </c>
      <c r="P78" s="222">
        <f t="shared" si="108"/>
        <v>0</v>
      </c>
      <c r="Q78" s="61"/>
      <c r="R78" s="40"/>
      <c r="S78" s="26"/>
      <c r="T78" s="26"/>
      <c r="U78" s="261" t="str">
        <f>IF(S78=0,"",N78)</f>
        <v/>
      </c>
      <c r="V78" s="198" t="str">
        <f>IF(S78=0,"",O78)</f>
        <v/>
      </c>
      <c r="W78" s="262" t="str">
        <f>IF(S78=0,"",U78+V78)</f>
        <v/>
      </c>
      <c r="X78" s="248" t="str">
        <f>IF(S78=0,"",W78/S78)</f>
        <v/>
      </c>
    </row>
    <row r="79" spans="1:24" s="96" customFormat="1" ht="7.5" thickTop="1" x14ac:dyDescent="0.15">
      <c r="A79" s="89"/>
      <c r="B79" s="90"/>
      <c r="C79" s="90"/>
      <c r="D79" s="91"/>
      <c r="E79" s="92"/>
      <c r="F79" s="91"/>
      <c r="G79" s="91"/>
      <c r="H79" s="91"/>
      <c r="I79" s="91"/>
      <c r="J79" s="91"/>
      <c r="K79" s="91"/>
      <c r="L79" s="91"/>
      <c r="M79" s="93"/>
      <c r="N79" s="94"/>
      <c r="O79" s="94"/>
      <c r="P79" s="94"/>
      <c r="Q79" s="95"/>
      <c r="R79" s="92"/>
      <c r="S79" s="92"/>
      <c r="T79" s="92"/>
      <c r="U79" s="94"/>
      <c r="V79" s="94"/>
      <c r="W79" s="94"/>
      <c r="X79" s="92"/>
    </row>
    <row r="80" spans="1:24" s="30" customFormat="1" x14ac:dyDescent="0.2">
      <c r="A80" s="1"/>
      <c r="B80" s="6"/>
      <c r="C80" s="6"/>
      <c r="D80" s="7"/>
      <c r="E80" s="16"/>
      <c r="F80" s="7"/>
      <c r="G80" s="7"/>
      <c r="H80" s="7"/>
      <c r="I80" s="7"/>
      <c r="J80" s="7"/>
      <c r="K80" s="7"/>
      <c r="L80" s="7"/>
      <c r="M80" s="8"/>
      <c r="N80" s="17" t="s">
        <v>2</v>
      </c>
      <c r="O80" s="17" t="s">
        <v>4</v>
      </c>
      <c r="P80" s="249" t="s">
        <v>32</v>
      </c>
      <c r="Q80" s="98"/>
      <c r="R80" s="7"/>
      <c r="S80" s="7"/>
      <c r="T80" s="8"/>
      <c r="U80" s="17" t="s">
        <v>2</v>
      </c>
      <c r="V80" s="17" t="s">
        <v>4</v>
      </c>
      <c r="W80" s="249" t="s">
        <v>32</v>
      </c>
      <c r="X80" s="252"/>
    </row>
    <row r="81" spans="1:24" s="30" customFormat="1" ht="21" customHeight="1" x14ac:dyDescent="0.2">
      <c r="A81" s="54" t="s">
        <v>45</v>
      </c>
      <c r="B81" s="55"/>
      <c r="C81" s="55"/>
      <c r="D81" s="56" t="s">
        <v>1</v>
      </c>
      <c r="E81" s="70" t="s">
        <v>1</v>
      </c>
      <c r="F81" s="55" t="s">
        <v>1</v>
      </c>
      <c r="G81" s="55" t="s">
        <v>1</v>
      </c>
      <c r="H81" s="55" t="s">
        <v>1</v>
      </c>
      <c r="I81" s="57" t="s">
        <v>46</v>
      </c>
      <c r="J81" s="55" t="s">
        <v>1</v>
      </c>
      <c r="K81" s="55" t="s">
        <v>1</v>
      </c>
      <c r="L81" s="55"/>
      <c r="M81" s="104"/>
      <c r="N81" s="58">
        <f>SUM(N8:N23,N25:N37,N39:N48,N50:N55,N57:N66,N68:N72,N74:N78)</f>
        <v>0</v>
      </c>
      <c r="O81" s="58">
        <f>SUM(O8:O23,O25:O37,O39:O48,O50:O55,O57:O66,O68:O72,O74:O78)</f>
        <v>0</v>
      </c>
      <c r="P81" s="58">
        <f>SUM(P8:P23,P25:P37,P39:P48,P50:P55,P57:P66,P68:P72,P74:P78)</f>
        <v>0</v>
      </c>
      <c r="Q81" s="250"/>
      <c r="R81" s="255" t="s">
        <v>1</v>
      </c>
      <c r="S81" s="55"/>
      <c r="T81" s="104"/>
      <c r="U81" s="58">
        <f>SUM(U8:U23,U25:U37,U39:U48,U50:U55,U57:U66,U68:U72,U74:U78)</f>
        <v>0</v>
      </c>
      <c r="V81" s="58">
        <f>SUM(V8:V23,V25:V37,V39:V48,V50:V55,V57:V66,V68:V72,V74:V78)</f>
        <v>0</v>
      </c>
      <c r="W81" s="58">
        <f>SUM(W8:W23,W25:W37,W39:W48,W50:W55,W57:W66,W68:W72,W74:W78)</f>
        <v>0</v>
      </c>
      <c r="X81" s="253"/>
    </row>
    <row r="82" spans="1:24" s="30" customFormat="1" x14ac:dyDescent="0.2">
      <c r="A82" s="210" t="s">
        <v>134</v>
      </c>
      <c r="B82" s="51"/>
      <c r="C82" s="51"/>
      <c r="D82" s="74" t="s">
        <v>73</v>
      </c>
      <c r="E82" s="71"/>
      <c r="F82" s="45"/>
      <c r="G82" s="45"/>
      <c r="H82" s="45"/>
      <c r="I82" s="46"/>
      <c r="J82" s="45"/>
      <c r="K82" s="45"/>
      <c r="L82" s="45"/>
      <c r="M82" s="105"/>
      <c r="N82" s="37">
        <f>SUM(N8:N23)</f>
        <v>0</v>
      </c>
      <c r="O82" s="37">
        <f>SUM(O8:O23)</f>
        <v>0</v>
      </c>
      <c r="P82" s="37">
        <f>SUM(P8:P23)</f>
        <v>0</v>
      </c>
      <c r="Q82" s="251"/>
      <c r="R82" s="256"/>
      <c r="S82" s="45"/>
      <c r="T82" s="105"/>
      <c r="U82" s="9">
        <f>SUM(U8:U23)</f>
        <v>0</v>
      </c>
      <c r="V82" s="9">
        <f>SUM(V8:V23)</f>
        <v>0</v>
      </c>
      <c r="W82" s="10">
        <f>SUM(W8:W23)</f>
        <v>0</v>
      </c>
      <c r="X82" s="254"/>
    </row>
    <row r="83" spans="1:24" s="30" customFormat="1" x14ac:dyDescent="0.2">
      <c r="A83" s="211" t="s">
        <v>135</v>
      </c>
      <c r="B83" s="52"/>
      <c r="C83" s="52"/>
      <c r="D83" s="75" t="s">
        <v>74</v>
      </c>
      <c r="E83" s="72"/>
      <c r="F83" s="47"/>
      <c r="G83" s="47"/>
      <c r="H83" s="47"/>
      <c r="I83" s="48"/>
      <c r="J83" s="47"/>
      <c r="K83" s="47"/>
      <c r="L83" s="47"/>
      <c r="M83" s="106"/>
      <c r="N83" s="38">
        <f>SUM(N57:N66)</f>
        <v>0</v>
      </c>
      <c r="O83" s="38">
        <f>SUM(O57:O66)</f>
        <v>0</v>
      </c>
      <c r="P83" s="38">
        <f>SUM(P57:P66)</f>
        <v>0</v>
      </c>
      <c r="Q83" s="251"/>
      <c r="R83" s="257"/>
      <c r="S83" s="47"/>
      <c r="T83" s="106"/>
      <c r="U83" s="38">
        <f>SUM(U57:U66)</f>
        <v>0</v>
      </c>
      <c r="V83" s="38">
        <f>SUM(V57:V66)</f>
        <v>0</v>
      </c>
      <c r="W83" s="11">
        <f>SUM(W57:W66)</f>
        <v>0</v>
      </c>
      <c r="X83" s="254"/>
    </row>
    <row r="84" spans="1:24" s="30" customFormat="1" x14ac:dyDescent="0.2">
      <c r="A84" s="210" t="s">
        <v>136</v>
      </c>
      <c r="B84" s="51"/>
      <c r="C84" s="51"/>
      <c r="D84" s="76" t="s">
        <v>75</v>
      </c>
      <c r="E84" s="71"/>
      <c r="F84" s="45"/>
      <c r="G84" s="45"/>
      <c r="H84" s="45"/>
      <c r="I84" s="46"/>
      <c r="J84" s="45"/>
      <c r="K84" s="45"/>
      <c r="L84" s="45"/>
      <c r="M84" s="105"/>
      <c r="N84" s="37">
        <f>SUM(N25:N37,N39:N48)</f>
        <v>0</v>
      </c>
      <c r="O84" s="37">
        <f>SUM(O25:O37,O39:O48)</f>
        <v>0</v>
      </c>
      <c r="P84" s="37">
        <f>SUM(P25:P37,P39:P48)</f>
        <v>0</v>
      </c>
      <c r="Q84" s="251"/>
      <c r="R84" s="256"/>
      <c r="S84" s="45"/>
      <c r="T84" s="105"/>
      <c r="U84" s="9">
        <f>SUM(U25:U37,U39:U48)</f>
        <v>0</v>
      </c>
      <c r="V84" s="9">
        <f>SUM(V25:V37,V39:V48)</f>
        <v>0</v>
      </c>
      <c r="W84" s="10">
        <f>SUM(W25:W37,W39:W48)</f>
        <v>0</v>
      </c>
      <c r="X84" s="254"/>
    </row>
    <row r="85" spans="1:24" s="30" customFormat="1" x14ac:dyDescent="0.2">
      <c r="A85" s="211" t="s">
        <v>137</v>
      </c>
      <c r="B85" s="52"/>
      <c r="C85" s="52"/>
      <c r="D85" s="77" t="s">
        <v>76</v>
      </c>
      <c r="E85" s="72"/>
      <c r="F85" s="47"/>
      <c r="G85" s="47"/>
      <c r="H85" s="47"/>
      <c r="I85" s="48"/>
      <c r="J85" s="47"/>
      <c r="K85" s="47"/>
      <c r="L85" s="47"/>
      <c r="M85" s="106"/>
      <c r="N85" s="38">
        <f>SUM(N74:N78)</f>
        <v>0</v>
      </c>
      <c r="O85" s="38">
        <f>SUM(O74:O78)</f>
        <v>0</v>
      </c>
      <c r="P85" s="38">
        <f>SUM(P74:P78)</f>
        <v>0</v>
      </c>
      <c r="Q85" s="251"/>
      <c r="R85" s="257"/>
      <c r="S85" s="47"/>
      <c r="T85" s="106"/>
      <c r="U85" s="12">
        <f>SUM(U74:U78)</f>
        <v>0</v>
      </c>
      <c r="V85" s="12">
        <f>SUM(V74:V78)</f>
        <v>0</v>
      </c>
      <c r="W85" s="11">
        <f>SUM(W74:W78)</f>
        <v>0</v>
      </c>
      <c r="X85" s="254"/>
    </row>
    <row r="86" spans="1:24" x14ac:dyDescent="0.2">
      <c r="A86" s="210" t="s">
        <v>138</v>
      </c>
      <c r="B86" s="51"/>
      <c r="C86" s="51"/>
      <c r="D86" s="76" t="s">
        <v>77</v>
      </c>
      <c r="E86" s="71"/>
      <c r="F86" s="45"/>
      <c r="G86" s="45"/>
      <c r="H86" s="45"/>
      <c r="I86" s="46"/>
      <c r="J86" s="45"/>
      <c r="K86" s="45"/>
      <c r="L86" s="45"/>
      <c r="M86" s="105"/>
      <c r="N86" s="37">
        <f>SUM(N50:N55)</f>
        <v>0</v>
      </c>
      <c r="O86" s="37">
        <f>SUM(O50:O55)</f>
        <v>0</v>
      </c>
      <c r="P86" s="37">
        <f>SUM(P50:P55)</f>
        <v>0</v>
      </c>
      <c r="Q86" s="251"/>
      <c r="R86" s="256"/>
      <c r="S86" s="45"/>
      <c r="T86" s="105"/>
      <c r="U86" s="9">
        <f>SUM(U50:U55)</f>
        <v>0</v>
      </c>
      <c r="V86" s="9">
        <f>SUM(V50:V55)</f>
        <v>0</v>
      </c>
      <c r="W86" s="10">
        <f>SUM(W50:W55)</f>
        <v>0</v>
      </c>
      <c r="X86" s="254"/>
    </row>
    <row r="87" spans="1:24" x14ac:dyDescent="0.2">
      <c r="A87" s="212" t="s">
        <v>139</v>
      </c>
      <c r="B87" s="53"/>
      <c r="C87" s="53"/>
      <c r="D87" s="78" t="s">
        <v>78</v>
      </c>
      <c r="E87" s="73"/>
      <c r="F87" s="49"/>
      <c r="G87" s="49"/>
      <c r="H87" s="49"/>
      <c r="I87" s="50"/>
      <c r="J87" s="49"/>
      <c r="K87" s="49"/>
      <c r="L87" s="49"/>
      <c r="M87" s="107"/>
      <c r="N87" s="39">
        <f>SUM(N68:N72)</f>
        <v>0</v>
      </c>
      <c r="O87" s="39">
        <f>SUM(O68:O72)</f>
        <v>0</v>
      </c>
      <c r="P87" s="39">
        <f>SUM(P68:P72)</f>
        <v>0</v>
      </c>
      <c r="Q87" s="251"/>
      <c r="R87" s="258"/>
      <c r="S87" s="49"/>
      <c r="T87" s="107"/>
      <c r="U87" s="13">
        <f>SUM(U68:U72)</f>
        <v>0</v>
      </c>
      <c r="V87" s="13">
        <f>SUM(V68:V72)</f>
        <v>0</v>
      </c>
      <c r="W87" s="14">
        <f>SUM(W68:W72)</f>
        <v>0</v>
      </c>
      <c r="X87" s="254"/>
    </row>
    <row r="88" spans="1:24" x14ac:dyDescent="0.25">
      <c r="M88" s="108"/>
    </row>
    <row r="89" spans="1:24" x14ac:dyDescent="0.25">
      <c r="M89" s="108"/>
    </row>
    <row r="90" spans="1:24" x14ac:dyDescent="0.25">
      <c r="M90" s="108"/>
    </row>
    <row r="91" spans="1:24" x14ac:dyDescent="0.25">
      <c r="M91" s="108"/>
    </row>
    <row r="92" spans="1:24" x14ac:dyDescent="0.25">
      <c r="M92" s="108"/>
    </row>
    <row r="93" spans="1:24" x14ac:dyDescent="0.25">
      <c r="M93" s="108"/>
    </row>
    <row r="94" spans="1:24" x14ac:dyDescent="0.25">
      <c r="M94" s="108"/>
    </row>
    <row r="95" spans="1:24" x14ac:dyDescent="0.25">
      <c r="M95" s="108"/>
    </row>
    <row r="96" spans="1:24" x14ac:dyDescent="0.25">
      <c r="M96" s="108"/>
    </row>
    <row r="97" spans="13:13" x14ac:dyDescent="0.25">
      <c r="M97" s="108"/>
    </row>
    <row r="98" spans="13:13" x14ac:dyDescent="0.25">
      <c r="M98" s="108"/>
    </row>
  </sheetData>
  <mergeCells count="255">
    <mergeCell ref="H16:H17"/>
    <mergeCell ref="G16:G17"/>
    <mergeCell ref="F16:F17"/>
    <mergeCell ref="M16:M17"/>
    <mergeCell ref="J63:J64"/>
    <mergeCell ref="M65:M66"/>
    <mergeCell ref="F65:F66"/>
    <mergeCell ref="G65:G66"/>
    <mergeCell ref="H65:H66"/>
    <mergeCell ref="I65:I66"/>
    <mergeCell ref="J65:J66"/>
    <mergeCell ref="G59:G60"/>
    <mergeCell ref="J57:J58"/>
    <mergeCell ref="K57:K58"/>
    <mergeCell ref="J22:J23"/>
    <mergeCell ref="I22:I23"/>
    <mergeCell ref="H22:H23"/>
    <mergeCell ref="G22:G23"/>
    <mergeCell ref="F22:F23"/>
    <mergeCell ref="X61:X62"/>
    <mergeCell ref="X63:X64"/>
    <mergeCell ref="X65:X66"/>
    <mergeCell ref="K65:K66"/>
    <mergeCell ref="N65:N66"/>
    <mergeCell ref="O65:O66"/>
    <mergeCell ref="P65:P66"/>
    <mergeCell ref="R65:R66"/>
    <mergeCell ref="U63:U64"/>
    <mergeCell ref="V63:V64"/>
    <mergeCell ref="W63:W64"/>
    <mergeCell ref="P61:P62"/>
    <mergeCell ref="R61:R62"/>
    <mergeCell ref="U61:U62"/>
    <mergeCell ref="V61:V62"/>
    <mergeCell ref="W61:W62"/>
    <mergeCell ref="N61:N62"/>
    <mergeCell ref="O61:O62"/>
    <mergeCell ref="U65:U66"/>
    <mergeCell ref="V65:V66"/>
    <mergeCell ref="W65:W66"/>
    <mergeCell ref="S61:S62"/>
    <mergeCell ref="L61:L62"/>
    <mergeCell ref="L63:L64"/>
    <mergeCell ref="I61:I62"/>
    <mergeCell ref="E57:E58"/>
    <mergeCell ref="M57:M58"/>
    <mergeCell ref="J61:J62"/>
    <mergeCell ref="K61:K62"/>
    <mergeCell ref="B60:D60"/>
    <mergeCell ref="E65:E66"/>
    <mergeCell ref="S63:S64"/>
    <mergeCell ref="S65:S66"/>
    <mergeCell ref="L57:L58"/>
    <mergeCell ref="L59:L60"/>
    <mergeCell ref="L65:L66"/>
    <mergeCell ref="I59:I60"/>
    <mergeCell ref="J59:J60"/>
    <mergeCell ref="K59:K60"/>
    <mergeCell ref="N59:N60"/>
    <mergeCell ref="O59:O60"/>
    <mergeCell ref="P59:P60"/>
    <mergeCell ref="R59:R60"/>
    <mergeCell ref="B1:D1"/>
    <mergeCell ref="B66:D66"/>
    <mergeCell ref="E63:E64"/>
    <mergeCell ref="M63:M64"/>
    <mergeCell ref="F63:F64"/>
    <mergeCell ref="G63:G64"/>
    <mergeCell ref="H63:H64"/>
    <mergeCell ref="I63:I64"/>
    <mergeCell ref="M22:M23"/>
    <mergeCell ref="E22:E23"/>
    <mergeCell ref="B23:D23"/>
    <mergeCell ref="B21:D21"/>
    <mergeCell ref="E16:E17"/>
    <mergeCell ref="E18:E19"/>
    <mergeCell ref="M18:M19"/>
    <mergeCell ref="F18:F19"/>
    <mergeCell ref="B62:D62"/>
    <mergeCell ref="N57:N58"/>
    <mergeCell ref="F57:F58"/>
    <mergeCell ref="G57:G58"/>
    <mergeCell ref="R63:R64"/>
    <mergeCell ref="B64:D64"/>
    <mergeCell ref="E61:E62"/>
    <mergeCell ref="M61:M62"/>
    <mergeCell ref="F61:F62"/>
    <mergeCell ref="G61:G62"/>
    <mergeCell ref="H61:H62"/>
    <mergeCell ref="K63:K64"/>
    <mergeCell ref="N63:N64"/>
    <mergeCell ref="O63:O64"/>
    <mergeCell ref="P63:P64"/>
    <mergeCell ref="B58:D58"/>
    <mergeCell ref="E59:E60"/>
    <mergeCell ref="M59:M60"/>
    <mergeCell ref="F59:F60"/>
    <mergeCell ref="O57:O58"/>
    <mergeCell ref="P57:P58"/>
    <mergeCell ref="R57:R58"/>
    <mergeCell ref="H57:H58"/>
    <mergeCell ref="I57:I58"/>
    <mergeCell ref="H59:H60"/>
    <mergeCell ref="P22:P23"/>
    <mergeCell ref="O22:O23"/>
    <mergeCell ref="P20:P21"/>
    <mergeCell ref="R20:R21"/>
    <mergeCell ref="U20:U21"/>
    <mergeCell ref="V20:V21"/>
    <mergeCell ref="W20:W21"/>
    <mergeCell ref="B9:D9"/>
    <mergeCell ref="B11:D11"/>
    <mergeCell ref="B13:D13"/>
    <mergeCell ref="B15:D15"/>
    <mergeCell ref="B17:D17"/>
    <mergeCell ref="B19:D19"/>
    <mergeCell ref="R22:R23"/>
    <mergeCell ref="N22:N23"/>
    <mergeCell ref="K22:K23"/>
    <mergeCell ref="V18:V19"/>
    <mergeCell ref="W18:W19"/>
    <mergeCell ref="W22:W23"/>
    <mergeCell ref="V22:V23"/>
    <mergeCell ref="U22:U23"/>
    <mergeCell ref="N18:N19"/>
    <mergeCell ref="N20:N21"/>
    <mergeCell ref="O20:O21"/>
    <mergeCell ref="E20:E21"/>
    <mergeCell ref="M20:M21"/>
    <mergeCell ref="F20:F21"/>
    <mergeCell ref="G20:G21"/>
    <mergeCell ref="H20:H21"/>
    <mergeCell ref="I20:I21"/>
    <mergeCell ref="J20:J21"/>
    <mergeCell ref="L20:L21"/>
    <mergeCell ref="L22:L23"/>
    <mergeCell ref="K20:K21"/>
    <mergeCell ref="O18:O19"/>
    <mergeCell ref="P18:P19"/>
    <mergeCell ref="R18:R19"/>
    <mergeCell ref="U18:U19"/>
    <mergeCell ref="G18:G19"/>
    <mergeCell ref="H18:H19"/>
    <mergeCell ref="I18:I19"/>
    <mergeCell ref="J18:J19"/>
    <mergeCell ref="K18:K19"/>
    <mergeCell ref="L18:L19"/>
    <mergeCell ref="N14:N15"/>
    <mergeCell ref="O14:O15"/>
    <mergeCell ref="O16:O17"/>
    <mergeCell ref="N16:N17"/>
    <mergeCell ref="K16:K17"/>
    <mergeCell ref="J16:J17"/>
    <mergeCell ref="I16:I17"/>
    <mergeCell ref="W16:W17"/>
    <mergeCell ref="V16:V17"/>
    <mergeCell ref="U16:U17"/>
    <mergeCell ref="R16:R17"/>
    <mergeCell ref="P16:P17"/>
    <mergeCell ref="L14:L15"/>
    <mergeCell ref="L16:L17"/>
    <mergeCell ref="U8:U9"/>
    <mergeCell ref="V8:V9"/>
    <mergeCell ref="M10:M11"/>
    <mergeCell ref="E14:E15"/>
    <mergeCell ref="M14:M15"/>
    <mergeCell ref="F14:F15"/>
    <mergeCell ref="G14:G15"/>
    <mergeCell ref="H14:H15"/>
    <mergeCell ref="M12:M13"/>
    <mergeCell ref="E12:E13"/>
    <mergeCell ref="I12:I13"/>
    <mergeCell ref="H12:H13"/>
    <mergeCell ref="G12:G13"/>
    <mergeCell ref="F12:F13"/>
    <mergeCell ref="P14:P15"/>
    <mergeCell ref="R14:R15"/>
    <mergeCell ref="U14:U15"/>
    <mergeCell ref="V14:V15"/>
    <mergeCell ref="I14:I15"/>
    <mergeCell ref="J14:J15"/>
    <mergeCell ref="K14:K15"/>
    <mergeCell ref="P12:P13"/>
    <mergeCell ref="O12:O13"/>
    <mergeCell ref="N12:N13"/>
    <mergeCell ref="K12:K13"/>
    <mergeCell ref="J12:J13"/>
    <mergeCell ref="W10:W11"/>
    <mergeCell ref="W12:W13"/>
    <mergeCell ref="V12:V13"/>
    <mergeCell ref="U12:U13"/>
    <mergeCell ref="R12:R13"/>
    <mergeCell ref="O10:O11"/>
    <mergeCell ref="P10:P11"/>
    <mergeCell ref="R10:R11"/>
    <mergeCell ref="U10:U11"/>
    <mergeCell ref="V10:V11"/>
    <mergeCell ref="L10:L11"/>
    <mergeCell ref="L12:L13"/>
    <mergeCell ref="I10:I11"/>
    <mergeCell ref="J10:J11"/>
    <mergeCell ref="K10:K11"/>
    <mergeCell ref="N10:N11"/>
    <mergeCell ref="S8:S9"/>
    <mergeCell ref="S10:S11"/>
    <mergeCell ref="N4:P4"/>
    <mergeCell ref="O8:O9"/>
    <mergeCell ref="P8:P9"/>
    <mergeCell ref="R8:R9"/>
    <mergeCell ref="L8:L9"/>
    <mergeCell ref="X8:X9"/>
    <mergeCell ref="X10:X11"/>
    <mergeCell ref="X12:X13"/>
    <mergeCell ref="X14:X15"/>
    <mergeCell ref="R4:T4"/>
    <mergeCell ref="F4:K4"/>
    <mergeCell ref="B6:D6"/>
    <mergeCell ref="J5:J6"/>
    <mergeCell ref="K8:K9"/>
    <mergeCell ref="N8:N9"/>
    <mergeCell ref="E8:E9"/>
    <mergeCell ref="M8:M9"/>
    <mergeCell ref="F8:F9"/>
    <mergeCell ref="G8:G9"/>
    <mergeCell ref="H8:H9"/>
    <mergeCell ref="I8:I9"/>
    <mergeCell ref="J8:J9"/>
    <mergeCell ref="L4:M4"/>
    <mergeCell ref="U4:W4"/>
    <mergeCell ref="W8:W9"/>
    <mergeCell ref="E10:E11"/>
    <mergeCell ref="F10:F11"/>
    <mergeCell ref="G10:G11"/>
    <mergeCell ref="H10:H11"/>
    <mergeCell ref="X22:X23"/>
    <mergeCell ref="S12:S13"/>
    <mergeCell ref="S14:S15"/>
    <mergeCell ref="S16:S17"/>
    <mergeCell ref="S18:S19"/>
    <mergeCell ref="S20:S21"/>
    <mergeCell ref="S22:S23"/>
    <mergeCell ref="S57:S58"/>
    <mergeCell ref="S59:S60"/>
    <mergeCell ref="X57:X58"/>
    <mergeCell ref="X59:X60"/>
    <mergeCell ref="X16:X17"/>
    <mergeCell ref="X18:X19"/>
    <mergeCell ref="X20:X21"/>
    <mergeCell ref="W57:W58"/>
    <mergeCell ref="U59:U60"/>
    <mergeCell ref="W59:W60"/>
    <mergeCell ref="W14:W15"/>
    <mergeCell ref="U57:U58"/>
    <mergeCell ref="V57:V58"/>
    <mergeCell ref="V59:V60"/>
  </mergeCells>
  <pageMargins left="0.23622047244094491" right="0.23622047244094491" top="0.35433070866141736" bottom="0.35433070866141736" header="0.31496062992125984" footer="0.31496062992125984"/>
  <pageSetup paperSize="9" scale="62" fitToHeight="0" orientation="landscape" horizontalDpi="360" verticalDpi="360" r:id="rId1"/>
  <rowBreaks count="1" manualBreakCount="1">
    <brk id="7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souhrnný rozpočet NPPCR DMO 25+</vt:lpstr>
      <vt:lpstr>položkový rozpočet NPPCR DMO 25</vt:lpstr>
      <vt:lpstr>'položkový rozpočet NPPCR DMO 25'!Názvy_tisku</vt:lpstr>
      <vt:lpstr>'položkový rozpočet NPPCR DMO 25'!Oblast_tisku</vt:lpstr>
      <vt:lpstr>'souhrnný rozpočet NPPCR DMO 25+'!Oblast_tisku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Kos</dc:creator>
  <cp:lastModifiedBy>Ondřej Špaček</cp:lastModifiedBy>
  <cp:lastPrinted>2025-03-09T18:42:11Z</cp:lastPrinted>
  <dcterms:created xsi:type="dcterms:W3CDTF">2025-02-25T13:32:32Z</dcterms:created>
  <dcterms:modified xsi:type="dcterms:W3CDTF">2025-03-09T20:14:09Z</dcterms:modified>
</cp:coreProperties>
</file>